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DBD7C543-C6B8-4E5B-9B08-68D91CF7854B}" xr6:coauthVersionLast="47" xr6:coauthVersionMax="47" xr10:uidLastSave="{00000000-0000-0000-0000-000000000000}"/>
  <bookViews>
    <workbookView xWindow="-110" yWindow="-110" windowWidth="19420" windowHeight="11500" xr2:uid="{1594DEA9-432A-4E3A-B50F-7914314AC466}"/>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21" i="23" l="1"/>
  <c r="M121" i="23"/>
  <c r="N121" i="23"/>
  <c r="O121" i="23"/>
  <c r="P121" i="23"/>
  <c r="Q121" i="23"/>
  <c r="R121" i="23"/>
  <c r="S121" i="23"/>
  <c r="L121" i="23"/>
  <c r="L120" i="23"/>
  <c r="J513" i="23"/>
  <c r="M513" i="23" s="1"/>
  <c r="M511" i="23"/>
  <c r="L506" i="23"/>
  <c r="M506" i="23" s="1"/>
  <c r="J511" i="23"/>
  <c r="J506" i="23"/>
  <c r="T120" i="23" l="1"/>
  <c r="M120" i="23"/>
  <c r="N120" i="23"/>
  <c r="O120" i="23"/>
  <c r="P120" i="23"/>
  <c r="Q120" i="23"/>
  <c r="R120" i="23"/>
  <c r="S120" i="23"/>
  <c r="L119" i="23"/>
  <c r="L118" i="23"/>
  <c r="M119" i="23"/>
  <c r="N119" i="23"/>
  <c r="O119" i="23"/>
  <c r="T119" i="23" s="1"/>
  <c r="P119" i="23"/>
  <c r="Q119" i="23"/>
  <c r="R119" i="23"/>
  <c r="S119" i="23"/>
  <c r="S118" i="23" l="1"/>
  <c r="M118" i="23"/>
  <c r="N118" i="23"/>
  <c r="O118" i="23"/>
  <c r="P118" i="23"/>
  <c r="Q118" i="23"/>
  <c r="R118" i="23"/>
  <c r="L437" i="23"/>
  <c r="J502" i="23"/>
  <c r="L502" i="23"/>
  <c r="L475" i="23"/>
  <c r="J475" i="23"/>
  <c r="L480" i="23"/>
  <c r="J480" i="23"/>
  <c r="L484" i="23"/>
  <c r="J484" i="23"/>
  <c r="L489" i="23"/>
  <c r="J489" i="23"/>
  <c r="L493" i="23"/>
  <c r="J493" i="23"/>
  <c r="L497" i="23"/>
  <c r="J497" i="23"/>
  <c r="T118" i="23" l="1"/>
  <c r="P117" i="23"/>
  <c r="L116" i="23"/>
  <c r="M117" i="23"/>
  <c r="N117" i="23"/>
  <c r="O117" i="23"/>
  <c r="Q117" i="23"/>
  <c r="R117" i="23"/>
  <c r="S117" i="23"/>
  <c r="L117" i="23"/>
  <c r="M116" i="23"/>
  <c r="L115" i="23"/>
  <c r="N116" i="23"/>
  <c r="O116" i="23"/>
  <c r="P116" i="23"/>
  <c r="Q116" i="23"/>
  <c r="R116" i="23"/>
  <c r="S116" i="23"/>
  <c r="T116" i="23" l="1"/>
  <c r="M502" i="23"/>
  <c r="M497" i="23"/>
  <c r="T117" i="23"/>
  <c r="M493" i="23"/>
  <c r="M115" i="23"/>
  <c r="N115" i="23"/>
  <c r="O115" i="23"/>
  <c r="P115" i="23"/>
  <c r="Q115" i="23"/>
  <c r="R115" i="23"/>
  <c r="S115" i="23"/>
  <c r="S114" i="23"/>
  <c r="M114" i="23"/>
  <c r="N114" i="23"/>
  <c r="O114" i="23"/>
  <c r="P114" i="23"/>
  <c r="Q114" i="23"/>
  <c r="R114" i="23"/>
  <c r="L114" i="23"/>
  <c r="T114" i="23" l="1"/>
  <c r="T115" i="23"/>
  <c r="M489" i="23"/>
  <c r="M484" i="23"/>
  <c r="M480" i="23"/>
  <c r="S113" i="23"/>
  <c r="M113" i="23"/>
  <c r="N113" i="23"/>
  <c r="O113" i="23"/>
  <c r="P113" i="23"/>
  <c r="Q113" i="23"/>
  <c r="R113" i="23"/>
  <c r="L113" i="23"/>
  <c r="Q112" i="23"/>
  <c r="L112" i="23"/>
  <c r="L108" i="23"/>
  <c r="Q111" i="23"/>
  <c r="L111" i="23"/>
  <c r="S112" i="23"/>
  <c r="M112" i="23"/>
  <c r="N112" i="23"/>
  <c r="O112" i="23"/>
  <c r="P112" i="23"/>
  <c r="R112" i="23"/>
  <c r="L110" i="23"/>
  <c r="M110" i="23"/>
  <c r="R111" i="23"/>
  <c r="M111" i="23"/>
  <c r="N111" i="23"/>
  <c r="O111" i="23"/>
  <c r="P111" i="23"/>
  <c r="S111" i="23"/>
  <c r="J471" i="23"/>
  <c r="L471" i="23"/>
  <c r="N110" i="23"/>
  <c r="O110" i="23"/>
  <c r="P110" i="23"/>
  <c r="Q110" i="23"/>
  <c r="R110" i="23"/>
  <c r="S110" i="23"/>
  <c r="L109" i="23"/>
  <c r="J467" i="23"/>
  <c r="L107" i="23"/>
  <c r="L467" i="23"/>
  <c r="M109" i="23"/>
  <c r="N109" i="23"/>
  <c r="O109" i="23"/>
  <c r="P109" i="23"/>
  <c r="Q109" i="23"/>
  <c r="R109" i="23"/>
  <c r="S109" i="23"/>
  <c r="J459" i="23"/>
  <c r="J463" i="23"/>
  <c r="N4" i="23"/>
  <c r="O4" i="23"/>
  <c r="N5" i="23"/>
  <c r="O5" i="23"/>
  <c r="N6" i="23"/>
  <c r="O6" i="23"/>
  <c r="N7" i="23"/>
  <c r="O7" i="23"/>
  <c r="N8" i="23"/>
  <c r="O8" i="23"/>
  <c r="N9" i="23"/>
  <c r="O9" i="23"/>
  <c r="N10" i="23"/>
  <c r="O10" i="23"/>
  <c r="N11" i="23"/>
  <c r="O11" i="23"/>
  <c r="N12" i="23"/>
  <c r="O12" i="23"/>
  <c r="N13" i="23"/>
  <c r="O13" i="23"/>
  <c r="N14" i="23"/>
  <c r="O14" i="23"/>
  <c r="N15" i="23"/>
  <c r="O15" i="23"/>
  <c r="N16" i="23"/>
  <c r="O16" i="23"/>
  <c r="N17" i="23"/>
  <c r="O17" i="23"/>
  <c r="N18" i="23"/>
  <c r="O18" i="23"/>
  <c r="N19" i="23"/>
  <c r="O19" i="23"/>
  <c r="N20" i="23"/>
  <c r="O20" i="23"/>
  <c r="N21" i="23"/>
  <c r="O21" i="23"/>
  <c r="N22" i="23"/>
  <c r="O22" i="23"/>
  <c r="N23" i="23"/>
  <c r="O23" i="23"/>
  <c r="N24" i="23"/>
  <c r="O24" i="23"/>
  <c r="N25" i="23"/>
  <c r="O25" i="23"/>
  <c r="N26" i="23"/>
  <c r="O26" i="23"/>
  <c r="N27" i="23"/>
  <c r="O27" i="23"/>
  <c r="N28" i="23"/>
  <c r="O28" i="23"/>
  <c r="N29" i="23"/>
  <c r="O29" i="23"/>
  <c r="N30" i="23"/>
  <c r="O30" i="23"/>
  <c r="N31" i="23"/>
  <c r="O31" i="23"/>
  <c r="N32" i="23"/>
  <c r="O32" i="23"/>
  <c r="N33" i="23"/>
  <c r="O33" i="23"/>
  <c r="N34" i="23"/>
  <c r="O34" i="23"/>
  <c r="N35" i="23"/>
  <c r="O35" i="23"/>
  <c r="N36" i="23"/>
  <c r="O36" i="23"/>
  <c r="N37" i="23"/>
  <c r="O37" i="23"/>
  <c r="N38" i="23"/>
  <c r="O38" i="23"/>
  <c r="N39" i="23"/>
  <c r="O39" i="23"/>
  <c r="N40" i="23"/>
  <c r="O40" i="23"/>
  <c r="N41" i="23"/>
  <c r="O41" i="23"/>
  <c r="N42" i="23"/>
  <c r="O42" i="23"/>
  <c r="N43" i="23"/>
  <c r="O43" i="23"/>
  <c r="N44" i="23"/>
  <c r="O44" i="23"/>
  <c r="N45" i="23"/>
  <c r="O45" i="23"/>
  <c r="N46" i="23"/>
  <c r="O46" i="23"/>
  <c r="N47" i="23"/>
  <c r="O47" i="23"/>
  <c r="N48" i="23"/>
  <c r="O48" i="23"/>
  <c r="N49" i="23"/>
  <c r="O49" i="23"/>
  <c r="N50" i="23"/>
  <c r="O50" i="23"/>
  <c r="N51" i="23"/>
  <c r="O51" i="23"/>
  <c r="N52" i="23"/>
  <c r="O52" i="23"/>
  <c r="N53" i="23"/>
  <c r="O53" i="23"/>
  <c r="N54" i="23"/>
  <c r="O54" i="23"/>
  <c r="N55" i="23"/>
  <c r="O55" i="23"/>
  <c r="N56" i="23"/>
  <c r="O56" i="23"/>
  <c r="N57" i="23"/>
  <c r="O57" i="23"/>
  <c r="N58" i="23"/>
  <c r="O58" i="23"/>
  <c r="N59" i="23"/>
  <c r="O59" i="23"/>
  <c r="N60" i="23"/>
  <c r="O60" i="23"/>
  <c r="N61" i="23"/>
  <c r="O61" i="23"/>
  <c r="N62" i="23"/>
  <c r="O62" i="23"/>
  <c r="N63" i="23"/>
  <c r="O63" i="23"/>
  <c r="N64" i="23"/>
  <c r="O64" i="23"/>
  <c r="N65" i="23"/>
  <c r="O65" i="23"/>
  <c r="N66" i="23"/>
  <c r="O66" i="23"/>
  <c r="N67" i="23"/>
  <c r="O67" i="23"/>
  <c r="N68" i="23"/>
  <c r="O68" i="23"/>
  <c r="N69" i="23"/>
  <c r="O69" i="23"/>
  <c r="N70" i="23"/>
  <c r="O70" i="23"/>
  <c r="N71" i="23"/>
  <c r="O71" i="23"/>
  <c r="N72" i="23"/>
  <c r="O72" i="23"/>
  <c r="N73" i="23"/>
  <c r="O73" i="23"/>
  <c r="N74" i="23"/>
  <c r="O74" i="23"/>
  <c r="N75" i="23"/>
  <c r="O75" i="23"/>
  <c r="N76" i="23"/>
  <c r="O76" i="23"/>
  <c r="N77" i="23"/>
  <c r="O77" i="23"/>
  <c r="N78" i="23"/>
  <c r="O78" i="23"/>
  <c r="N79" i="23"/>
  <c r="O79" i="23"/>
  <c r="N80" i="23"/>
  <c r="O80" i="23"/>
  <c r="N81" i="23"/>
  <c r="O81" i="23"/>
  <c r="N82" i="23"/>
  <c r="O82" i="23"/>
  <c r="N83" i="23"/>
  <c r="O83" i="23"/>
  <c r="N84" i="23"/>
  <c r="O84" i="23"/>
  <c r="N85" i="23"/>
  <c r="O85" i="23"/>
  <c r="N86" i="23"/>
  <c r="O86" i="23"/>
  <c r="N87" i="23"/>
  <c r="O87" i="23"/>
  <c r="N88" i="23"/>
  <c r="O88" i="23"/>
  <c r="N89" i="23"/>
  <c r="O89" i="23"/>
  <c r="N90" i="23"/>
  <c r="O90" i="23"/>
  <c r="N91" i="23"/>
  <c r="O91" i="23"/>
  <c r="N92" i="23"/>
  <c r="O92" i="23"/>
  <c r="N93" i="23"/>
  <c r="O93" i="23"/>
  <c r="N94" i="23"/>
  <c r="O94" i="23"/>
  <c r="N95" i="23"/>
  <c r="O95" i="23"/>
  <c r="N96" i="23"/>
  <c r="O96" i="23"/>
  <c r="N97" i="23"/>
  <c r="O97" i="23"/>
  <c r="N98" i="23"/>
  <c r="O98" i="23"/>
  <c r="N99" i="23"/>
  <c r="O99" i="23"/>
  <c r="N100" i="23"/>
  <c r="O100" i="23"/>
  <c r="N101" i="23"/>
  <c r="O101" i="23"/>
  <c r="N102" i="23"/>
  <c r="O102" i="23"/>
  <c r="N103" i="23"/>
  <c r="O103" i="23"/>
  <c r="N104" i="23"/>
  <c r="O104" i="23"/>
  <c r="N105" i="23"/>
  <c r="O105" i="23"/>
  <c r="N106" i="23"/>
  <c r="O106" i="23"/>
  <c r="N107" i="23"/>
  <c r="O107" i="23"/>
  <c r="N108" i="23"/>
  <c r="O108" i="23"/>
  <c r="L459" i="23"/>
  <c r="L463" i="23"/>
  <c r="N5" i="25"/>
  <c r="Q108" i="23"/>
  <c r="S108" i="23"/>
  <c r="M108" i="23"/>
  <c r="P108" i="23"/>
  <c r="R108" i="23"/>
  <c r="J454" i="23"/>
  <c r="N9" i="25"/>
  <c r="M107" i="23"/>
  <c r="P107" i="23"/>
  <c r="Q107" i="23"/>
  <c r="R107" i="23"/>
  <c r="S107" i="23"/>
  <c r="L106" i="23"/>
  <c r="O4" i="25"/>
  <c r="L454" i="23"/>
  <c r="L104" i="23"/>
  <c r="M105" i="23"/>
  <c r="P105" i="23"/>
  <c r="Q105" i="23"/>
  <c r="R105" i="23"/>
  <c r="S105" i="23"/>
  <c r="L105" i="23"/>
  <c r="M106" i="23"/>
  <c r="P106" i="23"/>
  <c r="Q106" i="23"/>
  <c r="R106" i="23"/>
  <c r="S106" i="23"/>
  <c r="L449" i="23"/>
  <c r="J449" i="23"/>
  <c r="L445" i="23"/>
  <c r="J445" i="23"/>
  <c r="L441" i="23"/>
  <c r="M104" i="23"/>
  <c r="P104" i="23"/>
  <c r="Q104" i="23"/>
  <c r="R104" i="23"/>
  <c r="S104" i="23"/>
  <c r="J437" i="23"/>
  <c r="J441" i="23"/>
  <c r="M103" i="23"/>
  <c r="P103" i="23"/>
  <c r="Q103" i="23"/>
  <c r="R103" i="23"/>
  <c r="S103" i="23"/>
  <c r="L103" i="23"/>
  <c r="T113" i="23" l="1"/>
  <c r="T112" i="23"/>
  <c r="M475" i="23"/>
  <c r="T110" i="23"/>
  <c r="T111" i="23"/>
  <c r="M471" i="23"/>
  <c r="T109" i="23"/>
  <c r="T108" i="23"/>
  <c r="M467" i="23"/>
  <c r="M463" i="23"/>
  <c r="T107" i="23"/>
  <c r="M459" i="23"/>
  <c r="T106" i="23"/>
  <c r="M454" i="23"/>
  <c r="T105" i="23"/>
  <c r="M449" i="23"/>
  <c r="T104" i="23"/>
  <c r="M445" i="23"/>
  <c r="T103" i="23"/>
  <c r="M441" i="23"/>
  <c r="N6" i="25"/>
  <c r="L102" i="23"/>
  <c r="M102" i="23"/>
  <c r="P102" i="23"/>
  <c r="Q102" i="23"/>
  <c r="R102" i="23"/>
  <c r="S102" i="23"/>
  <c r="S101" i="23"/>
  <c r="R101" i="23"/>
  <c r="Q101" i="23"/>
  <c r="P101" i="23"/>
  <c r="M101" i="23"/>
  <c r="L101" i="23"/>
  <c r="J389" i="23"/>
  <c r="J393" i="23"/>
  <c r="J398" i="23"/>
  <c r="J415" i="23"/>
  <c r="J419" i="23"/>
  <c r="J423" i="23"/>
  <c r="J427" i="23"/>
  <c r="J431" i="23"/>
  <c r="L431" i="23"/>
  <c r="L427" i="23"/>
  <c r="M437" i="23" l="1"/>
  <c r="T102" i="23"/>
  <c r="M427" i="23"/>
  <c r="M431" i="23"/>
  <c r="T101" i="23"/>
  <c r="L95" i="23"/>
  <c r="S96" i="23"/>
  <c r="M96" i="23"/>
  <c r="L96" i="23"/>
  <c r="P96" i="23"/>
  <c r="Q96" i="23"/>
  <c r="R96" i="23"/>
  <c r="L97" i="23"/>
  <c r="P97" i="23"/>
  <c r="Q97" i="23"/>
  <c r="R97" i="23"/>
  <c r="S97" i="23"/>
  <c r="M97" i="23"/>
  <c r="M98" i="23"/>
  <c r="P98" i="23"/>
  <c r="Q98" i="23"/>
  <c r="R98" i="23"/>
  <c r="S98" i="23"/>
  <c r="L98" i="23"/>
  <c r="M99" i="23"/>
  <c r="P99" i="23"/>
  <c r="Q99" i="23"/>
  <c r="R99" i="23"/>
  <c r="S99" i="23"/>
  <c r="L99" i="23"/>
  <c r="M100" i="23"/>
  <c r="P100" i="23"/>
  <c r="Q100" i="23"/>
  <c r="R100" i="23"/>
  <c r="S100" i="23"/>
  <c r="L100" i="23"/>
  <c r="L419" i="23"/>
  <c r="M419" i="23" s="1"/>
  <c r="L423" i="23"/>
  <c r="M423" i="23" s="1"/>
  <c r="L410" i="23"/>
  <c r="L415" i="23"/>
  <c r="M415" i="23" s="1"/>
  <c r="T100" i="23" l="1"/>
  <c r="T99" i="23"/>
  <c r="T98" i="23" l="1"/>
  <c r="L372" i="23"/>
  <c r="L376" i="23"/>
  <c r="L380" i="23"/>
  <c r="L384" i="23"/>
  <c r="L389" i="23"/>
  <c r="M389" i="23" s="1"/>
  <c r="L393" i="23"/>
  <c r="M393" i="23" s="1"/>
  <c r="L398" i="23"/>
  <c r="M398" i="23" s="1"/>
  <c r="L402" i="23"/>
  <c r="L406" i="23"/>
  <c r="T97" i="23" l="1"/>
  <c r="J410" i="23"/>
  <c r="M410" i="23" s="1"/>
  <c r="J406" i="23"/>
  <c r="M406" i="23" s="1"/>
  <c r="T96" i="23" l="1"/>
  <c r="J402" i="23"/>
  <c r="M402" i="23" s="1"/>
  <c r="M95" i="23"/>
  <c r="P95" i="23"/>
  <c r="Q95" i="23"/>
  <c r="R95" i="23"/>
  <c r="S95" i="23"/>
  <c r="S94" i="23"/>
  <c r="M94" i="23"/>
  <c r="P94" i="23"/>
  <c r="Q94" i="23"/>
  <c r="R94" i="23"/>
  <c r="L94" i="23"/>
  <c r="L352" i="23"/>
  <c r="J384" i="23"/>
  <c r="M384" i="23" s="1"/>
  <c r="J324" i="23"/>
  <c r="L325" i="23" s="1"/>
  <c r="Q93" i="23"/>
  <c r="Q92" i="23"/>
  <c r="L93" i="23"/>
  <c r="T95" i="23" l="1"/>
  <c r="T94" i="23"/>
  <c r="M93" i="23"/>
  <c r="P93" i="23"/>
  <c r="R93" i="23"/>
  <c r="S93" i="23"/>
  <c r="J376" i="23"/>
  <c r="M376" i="23" s="1"/>
  <c r="R92" i="23"/>
  <c r="L92" i="23"/>
  <c r="L91" i="23"/>
  <c r="M92" i="23"/>
  <c r="P92" i="23"/>
  <c r="S92" i="23"/>
  <c r="T93" i="23" l="1"/>
  <c r="T92" i="23"/>
  <c r="M90" i="23"/>
  <c r="P90" i="23"/>
  <c r="Q90" i="23"/>
  <c r="R90" i="23"/>
  <c r="S90" i="23"/>
  <c r="M89" i="23"/>
  <c r="P89" i="23"/>
  <c r="Q89" i="23"/>
  <c r="R89" i="23"/>
  <c r="S89" i="23"/>
  <c r="L89" i="23"/>
  <c r="L90" i="23"/>
  <c r="M91" i="23"/>
  <c r="P91" i="23"/>
  <c r="Q91" i="23"/>
  <c r="R91" i="23"/>
  <c r="S91" i="23"/>
  <c r="J372" i="23" l="1"/>
  <c r="M372" i="23" s="1"/>
  <c r="J380" i="23"/>
  <c r="M380" i="23" s="1"/>
  <c r="N8" i="25"/>
  <c r="N7" i="25"/>
  <c r="T90" i="23"/>
  <c r="L88" i="23"/>
  <c r="M88" i="23"/>
  <c r="P88" i="23"/>
  <c r="Q88" i="23"/>
  <c r="R88" i="23"/>
  <c r="S88" i="23"/>
  <c r="T89" i="23"/>
  <c r="T88" i="23" l="1"/>
  <c r="T91" i="23"/>
  <c r="L87" i="23" l="1"/>
  <c r="M87" i="23"/>
  <c r="P87" i="23"/>
  <c r="Q87" i="23"/>
  <c r="R87" i="23"/>
  <c r="S87" i="23"/>
  <c r="L86" i="23"/>
  <c r="M86" i="23"/>
  <c r="P86" i="23"/>
  <c r="Q86" i="23"/>
  <c r="R86" i="23"/>
  <c r="S86" i="23"/>
  <c r="L85" i="23"/>
  <c r="L84" i="23"/>
  <c r="L83" i="23"/>
  <c r="S85" i="23"/>
  <c r="M85" i="23"/>
  <c r="P85" i="23"/>
  <c r="Q85" i="23"/>
  <c r="R85" i="23"/>
  <c r="M84" i="23"/>
  <c r="P84" i="23"/>
  <c r="Q84" i="23"/>
  <c r="R84" i="23"/>
  <c r="S84" i="23"/>
  <c r="J348" i="23"/>
  <c r="J352" i="23"/>
  <c r="J344" i="23"/>
  <c r="R82" i="23"/>
  <c r="R83" i="23"/>
  <c r="L80" i="23"/>
  <c r="L81" i="23"/>
  <c r="M81" i="23"/>
  <c r="P81" i="23"/>
  <c r="Q81" i="23"/>
  <c r="R81" i="23"/>
  <c r="S81" i="23"/>
  <c r="L82" i="23"/>
  <c r="M82" i="23"/>
  <c r="P82" i="23"/>
  <c r="Q82" i="23"/>
  <c r="S82" i="23"/>
  <c r="M83" i="23"/>
  <c r="P83" i="23"/>
  <c r="Q83" i="23"/>
  <c r="S83" i="23"/>
  <c r="S79" i="23"/>
  <c r="S80" i="23"/>
  <c r="J336" i="23"/>
  <c r="J301" i="23"/>
  <c r="T84" i="23" l="1"/>
  <c r="T86" i="23"/>
  <c r="T87" i="23"/>
  <c r="T85" i="23"/>
  <c r="T83" i="23"/>
  <c r="T81" i="23"/>
  <c r="T82" i="23"/>
  <c r="M80" i="23"/>
  <c r="P80" i="23"/>
  <c r="Q80" i="23"/>
  <c r="R80" i="23"/>
  <c r="L79" i="23"/>
  <c r="L337" i="23"/>
  <c r="J319" i="23"/>
  <c r="J332" i="23"/>
  <c r="M79" i="23"/>
  <c r="P79" i="23"/>
  <c r="Q79" i="23"/>
  <c r="R79" i="23"/>
  <c r="T80" i="23" l="1"/>
  <c r="T79" i="23"/>
  <c r="L333" i="23"/>
  <c r="J328" i="23"/>
  <c r="L329" i="23" s="1"/>
  <c r="N233" i="6" l="1"/>
  <c r="M78" i="23"/>
  <c r="P78" i="23"/>
  <c r="Q78" i="23"/>
  <c r="R78" i="23"/>
  <c r="S78" i="23"/>
  <c r="L78" i="23"/>
  <c r="T78" i="23" l="1"/>
  <c r="M77" i="23"/>
  <c r="P77" i="23"/>
  <c r="Q77" i="23"/>
  <c r="R77" i="23"/>
  <c r="S77" i="23"/>
  <c r="L77" i="23"/>
  <c r="L320" i="23"/>
  <c r="L76" i="23"/>
  <c r="L75" i="23"/>
  <c r="M76" i="23"/>
  <c r="P76" i="23"/>
  <c r="Q76" i="23"/>
  <c r="R76" i="23"/>
  <c r="S76" i="23"/>
  <c r="J314" i="23"/>
  <c r="M75" i="23"/>
  <c r="P75" i="23"/>
  <c r="Q75" i="23"/>
  <c r="R75" i="23"/>
  <c r="S75" i="23"/>
  <c r="T77" i="23" l="1"/>
  <c r="T76" i="23"/>
  <c r="T75" i="23"/>
  <c r="J310" i="23"/>
  <c r="L316" i="23"/>
  <c r="J306" i="23"/>
  <c r="J293" i="23"/>
  <c r="J289" i="23"/>
  <c r="M74" i="23" l="1"/>
  <c r="P74" i="23"/>
  <c r="Q74" i="23"/>
  <c r="R74" i="23"/>
  <c r="S74" i="23"/>
  <c r="L74" i="23"/>
  <c r="M73" i="23"/>
  <c r="P73" i="23"/>
  <c r="Q73" i="23"/>
  <c r="R73" i="23"/>
  <c r="S73" i="23"/>
  <c r="L73" i="23"/>
  <c r="T74" i="23" l="1"/>
  <c r="T73" i="23"/>
  <c r="L72" i="23"/>
  <c r="S72" i="23" l="1"/>
  <c r="R72" i="23"/>
  <c r="Q72" i="23"/>
  <c r="P72" i="23"/>
  <c r="M72" i="23"/>
  <c r="T72" i="23" l="1"/>
  <c r="M71" i="23"/>
  <c r="P71" i="23"/>
  <c r="Q71" i="23"/>
  <c r="R71" i="23"/>
  <c r="S71" i="23"/>
  <c r="L71" i="23"/>
  <c r="T71" i="23" l="1"/>
  <c r="S69" i="23"/>
  <c r="S70" i="23"/>
  <c r="R70" i="23"/>
  <c r="Q70" i="23"/>
  <c r="P70" i="23"/>
  <c r="M70" i="23"/>
  <c r="L70" i="23"/>
  <c r="L61" i="23"/>
  <c r="L69" i="23"/>
  <c r="M69" i="23"/>
  <c r="J285" i="23"/>
  <c r="J281" i="23"/>
  <c r="J276" i="23"/>
  <c r="P69" i="23"/>
  <c r="Q69" i="23"/>
  <c r="R69" i="23"/>
  <c r="J272" i="23"/>
  <c r="T70" i="23" l="1"/>
  <c r="T69" i="23"/>
  <c r="Q68" i="23"/>
  <c r="L68" i="23"/>
  <c r="S68" i="23"/>
  <c r="R68" i="23"/>
  <c r="P68" i="23"/>
  <c r="M68" i="23"/>
  <c r="L67" i="23"/>
  <c r="M67" i="23"/>
  <c r="P67" i="23"/>
  <c r="Q67" i="23"/>
  <c r="R67" i="23"/>
  <c r="S67" i="23"/>
  <c r="L64" i="23"/>
  <c r="L66" i="23"/>
  <c r="M66" i="23"/>
  <c r="P66" i="23"/>
  <c r="Q66" i="23"/>
  <c r="R66" i="23"/>
  <c r="S66" i="23"/>
  <c r="L65" i="23"/>
  <c r="S65" i="23"/>
  <c r="M65" i="23"/>
  <c r="P65" i="23"/>
  <c r="Q65" i="23"/>
  <c r="R65" i="23"/>
  <c r="T67" i="23" l="1"/>
  <c r="T68" i="23"/>
  <c r="T66" i="23"/>
  <c r="T65" i="23"/>
  <c r="M64" i="23"/>
  <c r="P64" i="23"/>
  <c r="Q64" i="23"/>
  <c r="R64" i="23"/>
  <c r="S64" i="23"/>
  <c r="T64" i="23" l="1"/>
  <c r="M63" i="23"/>
  <c r="P63" i="23"/>
  <c r="Q63" i="23"/>
  <c r="R63" i="23"/>
  <c r="S63" i="23"/>
  <c r="L63" i="23"/>
  <c r="T63" i="23" l="1"/>
  <c r="M62" i="23"/>
  <c r="P62" i="23"/>
  <c r="Q62" i="23"/>
  <c r="R62" i="23"/>
  <c r="S62" i="23"/>
  <c r="L62" i="23"/>
  <c r="T62" i="23" l="1"/>
  <c r="S61" i="23"/>
  <c r="R61" i="23"/>
  <c r="Q61" i="23"/>
  <c r="P61" i="23"/>
  <c r="M61" i="23"/>
  <c r="L60" i="23"/>
  <c r="T61" i="23" l="1"/>
  <c r="M60" i="23" l="1"/>
  <c r="P60" i="23"/>
  <c r="Q60" i="23"/>
  <c r="R60" i="23"/>
  <c r="S60" i="23"/>
  <c r="T60" i="23" l="1"/>
  <c r="M59" i="23" l="1"/>
  <c r="P59" i="23"/>
  <c r="Q59" i="23"/>
  <c r="R59" i="23"/>
  <c r="S59" i="23"/>
  <c r="L59" i="23"/>
  <c r="T59" i="23" l="1"/>
  <c r="L58" i="23"/>
  <c r="M58" i="23" l="1"/>
  <c r="P58" i="23"/>
  <c r="Q58" i="23"/>
  <c r="R58" i="23"/>
  <c r="S58" i="23"/>
  <c r="T58" i="23" l="1"/>
  <c r="M57" i="23"/>
  <c r="P57" i="23"/>
  <c r="Q57" i="23"/>
  <c r="R57" i="23"/>
  <c r="S57" i="23"/>
  <c r="L57" i="23"/>
  <c r="T57" i="23" l="1"/>
  <c r="L56" i="23"/>
  <c r="L55" i="23"/>
  <c r="M56" i="23" l="1"/>
  <c r="P56" i="23"/>
  <c r="Q56" i="23"/>
  <c r="R56" i="23"/>
  <c r="S56" i="23"/>
  <c r="T56" i="23" l="1"/>
  <c r="M55" i="23"/>
  <c r="P55" i="23"/>
  <c r="Q55" i="23"/>
  <c r="R55" i="23"/>
  <c r="S55" i="23"/>
  <c r="T55" i="23" l="1"/>
  <c r="M54" i="23"/>
  <c r="P54" i="23"/>
  <c r="Q54" i="23"/>
  <c r="R54" i="23"/>
  <c r="S54" i="23"/>
  <c r="L54" i="23"/>
  <c r="L53" i="23"/>
  <c r="T54" i="23" l="1"/>
  <c r="S53" i="23"/>
  <c r="R53" i="23"/>
  <c r="Q53" i="23"/>
  <c r="P53" i="23"/>
  <c r="M53" i="23"/>
  <c r="T53" i="23" l="1"/>
  <c r="Q4" i="25"/>
  <c r="Q9" i="25" s="1"/>
  <c r="M52" i="23"/>
  <c r="P52" i="23"/>
  <c r="Q52" i="23"/>
  <c r="R52" i="23"/>
  <c r="S52" i="23"/>
  <c r="L52" i="23"/>
  <c r="S51" i="23"/>
  <c r="R51" i="23"/>
  <c r="Q51" i="23"/>
  <c r="P51" i="23"/>
  <c r="M51" i="23"/>
  <c r="L51" i="23"/>
  <c r="S50" i="23"/>
  <c r="R50" i="23"/>
  <c r="Q50" i="23"/>
  <c r="P50" i="23"/>
  <c r="M50" i="23"/>
  <c r="L50" i="23"/>
  <c r="S49" i="23"/>
  <c r="R49" i="23"/>
  <c r="Q49" i="23"/>
  <c r="P49" i="23"/>
  <c r="M49" i="23"/>
  <c r="L49" i="23"/>
  <c r="S48" i="23"/>
  <c r="R48" i="23"/>
  <c r="Q48" i="23"/>
  <c r="P48" i="23"/>
  <c r="M48" i="23"/>
  <c r="L48" i="23"/>
  <c r="S47" i="23"/>
  <c r="R47" i="23"/>
  <c r="Q47" i="23"/>
  <c r="P47" i="23"/>
  <c r="M47" i="23"/>
  <c r="L47" i="23"/>
  <c r="S46" i="23"/>
  <c r="R46" i="23"/>
  <c r="Q46" i="23"/>
  <c r="P46" i="23"/>
  <c r="M46" i="23"/>
  <c r="L46" i="23"/>
  <c r="S45" i="23"/>
  <c r="R45" i="23"/>
  <c r="Q45" i="23"/>
  <c r="P45" i="23"/>
  <c r="M45" i="23"/>
  <c r="L45" i="23"/>
  <c r="S44" i="23"/>
  <c r="R44" i="23"/>
  <c r="Q44" i="23"/>
  <c r="P44" i="23"/>
  <c r="M44" i="23"/>
  <c r="L44" i="23"/>
  <c r="S43" i="23"/>
  <c r="R43" i="23"/>
  <c r="Q43" i="23"/>
  <c r="P43" i="23"/>
  <c r="M43" i="23"/>
  <c r="L43" i="23"/>
  <c r="S42" i="23"/>
  <c r="R42" i="23"/>
  <c r="Q42" i="23"/>
  <c r="P42" i="23"/>
  <c r="M42" i="23"/>
  <c r="L42" i="23"/>
  <c r="S41" i="23"/>
  <c r="R41" i="23"/>
  <c r="Q41" i="23"/>
  <c r="P41" i="23"/>
  <c r="M41" i="23"/>
  <c r="L41" i="23"/>
  <c r="S40" i="23"/>
  <c r="R40" i="23"/>
  <c r="Q40" i="23"/>
  <c r="P40" i="23"/>
  <c r="M40" i="23"/>
  <c r="L40" i="23"/>
  <c r="S39" i="23"/>
  <c r="R39" i="23"/>
  <c r="Q39" i="23"/>
  <c r="P39" i="23"/>
  <c r="M39" i="23"/>
  <c r="L39" i="23"/>
  <c r="S38" i="23"/>
  <c r="R38" i="23"/>
  <c r="Q38" i="23"/>
  <c r="P38" i="23"/>
  <c r="M38" i="23"/>
  <c r="L38" i="23"/>
  <c r="S37" i="23"/>
  <c r="R37" i="23"/>
  <c r="Q37" i="23"/>
  <c r="P37" i="23"/>
  <c r="M37" i="23"/>
  <c r="L37" i="23"/>
  <c r="S36" i="23"/>
  <c r="R36" i="23"/>
  <c r="Q36" i="23"/>
  <c r="P36" i="23"/>
  <c r="M36" i="23"/>
  <c r="L36" i="23"/>
  <c r="S35" i="23"/>
  <c r="R35" i="23"/>
  <c r="Q35" i="23"/>
  <c r="P35" i="23"/>
  <c r="M35" i="23"/>
  <c r="L35" i="23"/>
  <c r="S34" i="23"/>
  <c r="R34" i="23"/>
  <c r="Q34" i="23"/>
  <c r="P34" i="23"/>
  <c r="M34" i="23"/>
  <c r="L34" i="23"/>
  <c r="S33" i="23"/>
  <c r="R33" i="23"/>
  <c r="Q33" i="23"/>
  <c r="P33" i="23"/>
  <c r="M33" i="23"/>
  <c r="L33" i="23"/>
  <c r="S32" i="23"/>
  <c r="R32" i="23"/>
  <c r="Q32" i="23"/>
  <c r="P32" i="23"/>
  <c r="M32" i="23"/>
  <c r="L32" i="23"/>
  <c r="S31" i="23"/>
  <c r="R31" i="23"/>
  <c r="Q31" i="23"/>
  <c r="P31" i="23"/>
  <c r="M31" i="23"/>
  <c r="L31" i="23"/>
  <c r="S30" i="23"/>
  <c r="R30" i="23"/>
  <c r="Q30" i="23"/>
  <c r="P30" i="23"/>
  <c r="M30" i="23"/>
  <c r="L30" i="23"/>
  <c r="S29" i="23"/>
  <c r="R29" i="23"/>
  <c r="Q29" i="23"/>
  <c r="P29" i="23"/>
  <c r="M29" i="23"/>
  <c r="L29" i="23"/>
  <c r="S28" i="23"/>
  <c r="R28" i="23"/>
  <c r="Q28" i="23"/>
  <c r="P28" i="23"/>
  <c r="M28" i="23"/>
  <c r="L28" i="23"/>
  <c r="S27" i="23"/>
  <c r="R27" i="23"/>
  <c r="Q27" i="23"/>
  <c r="P27" i="23"/>
  <c r="M27" i="23"/>
  <c r="L27" i="23"/>
  <c r="S26" i="23"/>
  <c r="R26" i="23"/>
  <c r="Q26" i="23"/>
  <c r="P26" i="23"/>
  <c r="M26" i="23"/>
  <c r="L26" i="23"/>
  <c r="S25" i="23"/>
  <c r="R25" i="23"/>
  <c r="Q25" i="23"/>
  <c r="P25" i="23"/>
  <c r="M25" i="23"/>
  <c r="L25" i="23"/>
  <c r="S24" i="23"/>
  <c r="R24" i="23"/>
  <c r="Q24" i="23"/>
  <c r="P24" i="23"/>
  <c r="M24" i="23"/>
  <c r="L24" i="23"/>
  <c r="S23" i="23"/>
  <c r="R23" i="23"/>
  <c r="Q23" i="23"/>
  <c r="P23" i="23"/>
  <c r="M23" i="23"/>
  <c r="L23" i="23"/>
  <c r="S22" i="23"/>
  <c r="R22" i="23"/>
  <c r="Q22" i="23"/>
  <c r="P22" i="23"/>
  <c r="M22" i="23"/>
  <c r="L22" i="23"/>
  <c r="S21" i="23"/>
  <c r="R21" i="23"/>
  <c r="Q21" i="23"/>
  <c r="P21" i="23"/>
  <c r="M21" i="23"/>
  <c r="L21" i="23"/>
  <c r="S20" i="23"/>
  <c r="R20" i="23"/>
  <c r="Q20" i="23"/>
  <c r="P20" i="23"/>
  <c r="M20" i="23"/>
  <c r="L20" i="23"/>
  <c r="S19" i="23"/>
  <c r="R19" i="23"/>
  <c r="Q19" i="23"/>
  <c r="P19" i="23"/>
  <c r="M19" i="23"/>
  <c r="L19" i="23"/>
  <c r="S18" i="23"/>
  <c r="R18" i="23"/>
  <c r="Q18" i="23"/>
  <c r="P18" i="23"/>
  <c r="M18" i="23"/>
  <c r="L18" i="23"/>
  <c r="S17" i="23"/>
  <c r="R17" i="23"/>
  <c r="Q17" i="23"/>
  <c r="P17" i="23"/>
  <c r="M17" i="23"/>
  <c r="L17" i="23"/>
  <c r="S16" i="23"/>
  <c r="R16" i="23"/>
  <c r="Q16" i="23"/>
  <c r="P16" i="23"/>
  <c r="M16" i="23"/>
  <c r="L16" i="23"/>
  <c r="S15" i="23"/>
  <c r="R15" i="23"/>
  <c r="Q15" i="23"/>
  <c r="P15" i="23"/>
  <c r="M15" i="23"/>
  <c r="L15" i="23"/>
  <c r="S14" i="23"/>
  <c r="R14" i="23"/>
  <c r="Q14" i="23"/>
  <c r="P14" i="23"/>
  <c r="M14" i="23"/>
  <c r="L14" i="23"/>
  <c r="S13" i="23"/>
  <c r="R13" i="23"/>
  <c r="Q13" i="23"/>
  <c r="P13" i="23"/>
  <c r="M13" i="23"/>
  <c r="L13" i="23"/>
  <c r="S12" i="23"/>
  <c r="R12" i="23"/>
  <c r="Q12" i="23"/>
  <c r="P12" i="23"/>
  <c r="M12" i="23"/>
  <c r="L12" i="23"/>
  <c r="S11" i="23"/>
  <c r="R11" i="23"/>
  <c r="Q11" i="23"/>
  <c r="P11" i="23"/>
  <c r="M11" i="23"/>
  <c r="L11" i="23"/>
  <c r="S10" i="23"/>
  <c r="R10" i="23"/>
  <c r="Q10" i="23"/>
  <c r="P10" i="23"/>
  <c r="M10" i="23"/>
  <c r="L10" i="23"/>
  <c r="S9" i="23"/>
  <c r="R9" i="23"/>
  <c r="Q9" i="23"/>
  <c r="P9" i="23"/>
  <c r="M9" i="23"/>
  <c r="L9" i="23"/>
  <c r="S8" i="23"/>
  <c r="R8" i="23"/>
  <c r="Q8" i="23"/>
  <c r="P8" i="23"/>
  <c r="M8" i="23"/>
  <c r="L8" i="23"/>
  <c r="S7" i="23"/>
  <c r="R7" i="23"/>
  <c r="Q7" i="23"/>
  <c r="P7" i="23"/>
  <c r="M7" i="23"/>
  <c r="L7" i="23"/>
  <c r="S6" i="23"/>
  <c r="R6" i="23"/>
  <c r="Q6" i="23"/>
  <c r="P6" i="23"/>
  <c r="M6" i="23"/>
  <c r="L6" i="23"/>
  <c r="S5" i="23"/>
  <c r="R5" i="23"/>
  <c r="Q5" i="23"/>
  <c r="P5" i="23"/>
  <c r="M5" i="23"/>
  <c r="L5" i="23"/>
  <c r="S4" i="23"/>
  <c r="R4" i="23"/>
  <c r="Q4" i="23"/>
  <c r="P4" i="23"/>
  <c r="M4" i="23"/>
  <c r="L4" i="23"/>
  <c r="T4" i="23" l="1"/>
  <c r="O8" i="25"/>
  <c r="P8" i="25" s="1"/>
  <c r="O5" i="25"/>
  <c r="P5" i="25" s="1"/>
  <c r="T13" i="23"/>
  <c r="T14" i="23"/>
  <c r="T17" i="23"/>
  <c r="T18" i="23"/>
  <c r="T21" i="23"/>
  <c r="T22" i="23"/>
  <c r="T25" i="23"/>
  <c r="T26" i="23"/>
  <c r="T29" i="23"/>
  <c r="T30" i="23"/>
  <c r="T33" i="23"/>
  <c r="T34" i="23"/>
  <c r="T37" i="23"/>
  <c r="T38" i="23"/>
  <c r="T6" i="23"/>
  <c r="T10" i="23"/>
  <c r="T5" i="23"/>
  <c r="T9" i="23"/>
  <c r="T41" i="23"/>
  <c r="T42" i="23"/>
  <c r="T45" i="23"/>
  <c r="T46" i="23"/>
  <c r="T48" i="23"/>
  <c r="T49" i="23"/>
  <c r="T50" i="23"/>
  <c r="T52" i="23"/>
  <c r="Q8" i="25"/>
  <c r="R8" i="25" s="1"/>
  <c r="O6" i="25"/>
  <c r="P6" i="25" s="1"/>
  <c r="Q7" i="25"/>
  <c r="R7" i="25" s="1"/>
  <c r="O7" i="25"/>
  <c r="P7" i="25" s="1"/>
  <c r="Q6" i="25"/>
  <c r="R6" i="25" s="1"/>
  <c r="O9" i="25"/>
  <c r="P9" i="25" s="1"/>
  <c r="Q5" i="25"/>
  <c r="R5" i="25" s="1"/>
  <c r="R9" i="25"/>
  <c r="T7" i="23"/>
  <c r="T8" i="23"/>
  <c r="T11" i="23"/>
  <c r="T12" i="23"/>
  <c r="T15" i="23"/>
  <c r="T16" i="23"/>
  <c r="T19" i="23"/>
  <c r="T20" i="23"/>
  <c r="T23" i="23"/>
  <c r="T24" i="23"/>
  <c r="T27" i="23"/>
  <c r="T28" i="23"/>
  <c r="T31" i="23"/>
  <c r="T32" i="23"/>
  <c r="T35" i="23"/>
  <c r="T36" i="23"/>
  <c r="T39" i="23"/>
  <c r="T40" i="23"/>
  <c r="T43" i="23"/>
  <c r="T44" i="23"/>
  <c r="T47" i="23"/>
  <c r="T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<sst xmlns="http://schemas.openxmlformats.org/spreadsheetml/2006/main" count="200" uniqueCount="82">
  <si>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</si>
  <si>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</si>
  <si>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</si>
  <si>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</si>
  <si>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</si>
  <si>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</si>
  <si>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</si>
  <si>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</si>
  <si>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</si>
  <si>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</si>
  <si>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</si>
  <si>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</si>
  <si>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</si>
  <si>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</si>
  <si>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</si>
  <si>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</si>
  <si>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</si>
  <si>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</si>
  <si>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</si>
  <si>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</si>
  <si>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</si>
  <si>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</si>
  <si>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</si>
  <si>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</si>
  <si>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</si>
  <si>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</si>
  <si>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</si>
  <si>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</si>
  <si>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</si>
  <si>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</si>
  <si>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</si>
  <si>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</si>
  <si>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</si>
  <si>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</si>
  <si>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</si>
  <si>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</si>
  <si>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</si>
  <si>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</si>
  <si>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</si>
  <si>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</si>
  <si>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</si>
  <si>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</si>
  <si>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</si>
  <si>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</si>
  <si>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</si>
  <si>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</si>
  <si>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</si>
  <si>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</si>
  <si>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</si>
  <si>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</si>
  <si>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</si>
  <si>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</si>
  <si>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</si>
  <si>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</si>
  <si>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</si>
  <si>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</si>
  <si>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</si>
  <si>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</si>
  <si>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</si>
  <si>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</si>
  <si>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</si>
  <si>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</si>
  <si>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</si>
  <si>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</si>
  <si>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</si>
  <si>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</si>
  <si>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</si>
  <si>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</si>
  <si>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</si>
  <si>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</si>
  <si>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</si>
  <si>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</si>
  <si>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</si>
  <si>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</si>
  <si>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</si>
  <si>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</si>
  <si>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</si>
  <si>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w/e</t>
  </si>
  <si>
    <t>N</t>
  </si>
  <si>
    <t>M:\Exchange Rates</t>
  </si>
  <si>
    <t xml:space="preserve"> ©Agriculture and Horticulture Development Board 2025. All rights reserved.</t>
  </si>
  <si>
    <r>
      <rPr>
        <b/>
        <sz val="12"/>
        <color theme="1"/>
        <rFont val="Arial"/>
        <family val="2"/>
      </rPr>
      <t>Last updated: 18</t>
    </r>
    <r>
      <rPr>
        <sz val="12"/>
        <color theme="1"/>
        <rFont val="Arial"/>
        <family val="2"/>
      </rPr>
      <t>/11/2025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</si>
</sst>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53">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s>
  <fills count="2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s>
  <cellStyleXfs count="41">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xf numFmtId="0" fontId="47" fillId="0" borderId="0"/>
    <xf numFmtId="0" fontId="48" fillId="0" borderId="0"/>
    <xf numFmtId="0" fontId="49" fillId="0" borderId="0"/>
    <xf numFmtId="0" fontId="50" fillId="0" borderId="0"/>
    <xf numFmtId="0" fontId="51" fillId="0" borderId="0"/>
    <xf numFmtId="0" fontId="52" fillId="0" borderId="0"/>
  </cellStyleXfs>
  <cellXfs count="156">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17" fontId="21" fillId="14" borderId="0" xfId="13" applyNumberFormat="1" applyFont="1" applyFill="1"/>
    <xf numFmtId="17" fontId="21" fillId="19" borderId="7" xfId="0" applyNumberFormat="1" applyFont="1" applyFill="1" applyBorder="1" applyAlignment="1">
      <alignment horizontal="left"/>
    </xf>
    <xf numFmtId="164" fontId="21" fillId="18" borderId="8" xfId="1" applyNumberFormat="1" applyFont="1" applyFill="1" applyBorder="1" applyAlignment="1">
      <alignment horizontal="right"/>
    </xf>
    <xf numFmtId="164" fontId="21" fillId="19" borderId="7" xfId="1" applyNumberFormat="1" applyFont="1" applyFill="1" applyBorder="1"/>
    <xf numFmtId="164" fontId="21" fillId="19" borderId="5" xfId="1" applyNumberFormat="1" applyFont="1" applyFill="1" applyBorder="1"/>
    <xf numFmtId="164" fontId="21" fillId="19" borderId="5" xfId="0" applyNumberFormat="1" applyFont="1" applyFill="1" applyBorder="1"/>
    <xf numFmtId="164" fontId="21" fillId="19" borderId="9" xfId="0" applyNumberFormat="1" applyFont="1" applyFill="1" applyBorder="1"/>
    <xf numFmtId="164" fontId="21" fillId="19" borderId="7" xfId="0" applyNumberFormat="1" applyFont="1" applyFill="1" applyBorder="1"/>
    <xf numFmtId="9" fontId="20" fillId="14" borderId="0" xfId="3" applyFont="1" applyFill="1"/>
    <xf numFmtId="10" fontId="0" fillId="14" borderId="0" xfId="0" applyNumberFormat="1" applyFill="1"/>
    <xf numFmtId="4" fontId="1" fillId="0" borderId="0" xfId="4" applyNumberFormat="1" applyFont="1" applyAlignment="1">
      <alignment horizontal="right" vertical="center"/>
    </xf>
    <xf numFmtId="164" fontId="21" fillId="18" borderId="7" xfId="1" applyNumberFormat="1" applyFont="1" applyFill="1" applyBorder="1"/>
    <xf numFmtId="164" fontId="21" fillId="18" borderId="9" xfId="1" applyNumberFormat="1" applyFont="1" applyFill="1" applyBorder="1"/>
    <xf numFmtId="164" fontId="21" fillId="18" borderId="5" xfId="1" applyNumberFormat="1" applyFont="1" applyFill="1" applyBorder="1"/>
    <xf numFmtId="164" fontId="21" fillId="18" borderId="10" xfId="1" applyNumberFormat="1" applyFont="1" applyFill="1" applyBorder="1"/>
    <xf numFmtId="0" fontId="1" fillId="0" borderId="0" xfId="4" applyFont="1" applyAlignment="1">
      <alignment vertical="center"/>
    </xf>
    <xf numFmtId="10" fontId="0" fillId="0" borderId="0" xfId="0" applyNumberFormat="1"/>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41">
    <cellStyle name="Comma" xfId="1" builtinId="3"/>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1" xfId="29" xr:uid="{00000000-0005-0000-0000-00000A000000}"/>
    <cellStyle name="Normal 12" xfId="31" xr:uid="{00000000-0005-0000-0000-00000B000000}"/>
    <cellStyle name="Normal 13" xfId="32" xr:uid="{00000000-0005-0000-0000-00000C000000}"/>
    <cellStyle name="Normal 14" xfId="33" xr:uid="{721C7C3A-579C-4890-BBFC-75A71E32188F}"/>
    <cellStyle name="Normal 15" xfId="34" xr:uid="{3D3B52F3-7141-4EBA-BD96-2132A6971172}"/>
    <cellStyle name="Normal 16" xfId="35" xr:uid="{90469A7F-5E16-4CC5-8C94-FF6172E0083D}"/>
    <cellStyle name="Normal 17" xfId="36" xr:uid="{258050CB-3A57-492D-9B13-721D33CE15A7}"/>
    <cellStyle name="Normal 18" xfId="37" xr:uid="{C4804DF7-8F69-4FC4-9A4D-7DA5FED5F931}"/>
    <cellStyle name="Normal 19" xfId="38" xr:uid="{A0D88039-3F87-4745-A9F4-5A5AC902B0CD}"/>
    <cellStyle name="Normal 2" xfId="6" xr:uid="{00000000-0005-0000-0000-00000D000000}"/>
    <cellStyle name="Normal 2 2" xfId="13" xr:uid="{00000000-0005-0000-0000-00000E000000}"/>
    <cellStyle name="Normal 20" xfId="39" xr:uid="{65145D91-CE4F-4F7F-BC20-29534D858EA3}"/>
    <cellStyle name="Normal 21" xfId="40" xr:uid="{0A5D931D-1604-4218-BABF-124F58C5CD9A}"/>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6" xfId="8" xr:uid="{00000000-0005-0000-0000-000015000000}"/>
    <cellStyle name="Normal 7" xfId="22" xr:uid="{00000000-0005-0000-0000-000016000000}"/>
    <cellStyle name="Normal 8" xfId="26" xr:uid="{00000000-0005-0000-0000-000017000000}"/>
    <cellStyle name="Normal 9" xfId="27" xr:uid="{00000000-0005-0000-0000-000018000000}"/>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DFEFFB"/>
      <color rgb="FFBBDDF5"/>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8495281097134794"/>
          <c:y val="0.19620581223400071"/>
          <c:w val="0.66251249498102605"/>
          <c:h val="0.54491352575931773"/>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numCache>
            </c:numRef>
          </c:cat>
          <c:val>
            <c:numRef>
              <c:extLst>
                <c:ext xmlns:c15="http://schemas.microsoft.com/office/drawing/2012/chart" uri="{02D57815-91ED-43cb-92C2-25804820EDAC}">
                  <c15:fullRef>
                    <c15:sqref>'EU (ex UK) monthly prices'!$C$10:$C$127</c15:sqref>
                  </c15:fullRef>
                </c:ext>
              </c:extLst>
              <c:f>'EU (ex UK) monthly prices'!$C$43:$C$127</c:f>
              <c:numCache>
                <c:formatCode>_-* #,##0_-;\-* #,##0_-;_-* "-"??_-;_-@_-</c:formatCode>
                <c:ptCount val="85"/>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4446.1000000000004</c:v>
                </c:pt>
                <c:pt idx="60">
                  <c:v>4762</c:v>
                </c:pt>
                <c:pt idx="61">
                  <c:v>5196.4000000000015</c:v>
                </c:pt>
                <c:pt idx="62">
                  <c:v>5442.16</c:v>
                </c:pt>
                <c:pt idx="63">
                  <c:v>5424.22</c:v>
                </c:pt>
                <c:pt idx="64">
                  <c:v>5502.36</c:v>
                </c:pt>
                <c:pt idx="65">
                  <c:v>5632.12</c:v>
                </c:pt>
                <c:pt idx="66">
                  <c:v>5739.8250000000007</c:v>
                </c:pt>
                <c:pt idx="67">
                  <c:v>5997.0999999999995</c:v>
                </c:pt>
                <c:pt idx="68">
                  <c:v>6369.625</c:v>
                </c:pt>
                <c:pt idx="69">
                  <c:v>6566.0199999999995</c:v>
                </c:pt>
                <c:pt idx="70">
                  <c:v>6978.7999999999993</c:v>
                </c:pt>
                <c:pt idx="71">
                  <c:v>7616.7000000000007</c:v>
                </c:pt>
                <c:pt idx="72">
                  <c:v>7767.82</c:v>
                </c:pt>
                <c:pt idx="73">
                  <c:v>7730.1</c:v>
                </c:pt>
                <c:pt idx="74">
                  <c:v>7694.9749999999995</c:v>
                </c:pt>
                <c:pt idx="75">
                  <c:v>7417.3</c:v>
                </c:pt>
                <c:pt idx="76">
                  <c:v>7213.8250000000007</c:v>
                </c:pt>
                <c:pt idx="77">
                  <c:v>7368.7750000000005</c:v>
                </c:pt>
                <c:pt idx="78">
                  <c:v>7369.64</c:v>
                </c:pt>
                <c:pt idx="79">
                  <c:v>7302.6799999999994</c:v>
                </c:pt>
                <c:pt idx="80">
                  <c:v>7379.7499999999991</c:v>
                </c:pt>
                <c:pt idx="81">
                  <c:v>7284.9399999999987</c:v>
                </c:pt>
                <c:pt idx="82">
                  <c:v>7125.3200000000006</c:v>
                </c:pt>
                <c:pt idx="83">
                  <c:v>6378.0249999999996</c:v>
                </c:pt>
                <c:pt idx="84">
                  <c:v>5764.18</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numCache>
            </c:numRef>
          </c:cat>
          <c:val>
            <c:numRef>
              <c:extLst>
                <c:ext xmlns:c15="http://schemas.microsoft.com/office/drawing/2012/chart" uri="{02D57815-91ED-43cb-92C2-25804820EDAC}">
                  <c15:fullRef>
                    <c15:sqref>'EU (ex UK) monthly prices'!$D$10:$D$127</c15:sqref>
                  </c15:fullRef>
                </c:ext>
              </c:extLst>
              <c:f>'EU (ex UK) monthly prices'!$D$43:$D$127</c:f>
              <c:numCache>
                <c:formatCode>_-* #,##0_-;\-* #,##0_-;_-* "-"??_-;_-@_-</c:formatCode>
                <c:ptCount val="85"/>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2961.1000000000004</c:v>
                </c:pt>
                <c:pt idx="51">
                  <c:v>2726.8249999999998</c:v>
                </c:pt>
                <c:pt idx="52">
                  <c:v>2572.1</c:v>
                </c:pt>
                <c:pt idx="53">
                  <c:v>2553.92</c:v>
                </c:pt>
                <c:pt idx="54">
                  <c:v>2425.2249999999999</c:v>
                </c:pt>
                <c:pt idx="55">
                  <c:v>2461.46</c:v>
                </c:pt>
                <c:pt idx="56">
                  <c:v>2480.625</c:v>
                </c:pt>
                <c:pt idx="57">
                  <c:v>2343.65</c:v>
                </c:pt>
                <c:pt idx="58">
                  <c:v>2285.1</c:v>
                </c:pt>
                <c:pt idx="59">
                  <c:v>2319.3000000000002</c:v>
                </c:pt>
                <c:pt idx="60">
                  <c:v>2497</c:v>
                </c:pt>
                <c:pt idx="61">
                  <c:v>2601.8399999999997</c:v>
                </c:pt>
                <c:pt idx="62">
                  <c:v>2604.9399999999996</c:v>
                </c:pt>
                <c:pt idx="63">
                  <c:v>2527.6600000000003</c:v>
                </c:pt>
                <c:pt idx="64">
                  <c:v>2508.0400000000004</c:v>
                </c:pt>
                <c:pt idx="65">
                  <c:v>2448.84</c:v>
                </c:pt>
                <c:pt idx="66">
                  <c:v>2398.8000000000002</c:v>
                </c:pt>
                <c:pt idx="67">
                  <c:v>2426.7199999999998</c:v>
                </c:pt>
                <c:pt idx="68">
                  <c:v>2444.0500000000002</c:v>
                </c:pt>
                <c:pt idx="69">
                  <c:v>2380.1</c:v>
                </c:pt>
                <c:pt idx="70">
                  <c:v>2444.1</c:v>
                </c:pt>
                <c:pt idx="71">
                  <c:v>2558.85</c:v>
                </c:pt>
                <c:pt idx="72">
                  <c:v>2503</c:v>
                </c:pt>
                <c:pt idx="73">
                  <c:v>2565.5</c:v>
                </c:pt>
                <c:pt idx="74">
                  <c:v>2571.5500000000002</c:v>
                </c:pt>
                <c:pt idx="75">
                  <c:v>2558.38</c:v>
                </c:pt>
                <c:pt idx="76">
                  <c:v>2544.8249999999998</c:v>
                </c:pt>
                <c:pt idx="77">
                  <c:v>2500.85</c:v>
                </c:pt>
                <c:pt idx="78">
                  <c:v>2451.46</c:v>
                </c:pt>
                <c:pt idx="79">
                  <c:v>2442.1</c:v>
                </c:pt>
                <c:pt idx="80">
                  <c:v>2429.4</c:v>
                </c:pt>
                <c:pt idx="81">
                  <c:v>2390.6</c:v>
                </c:pt>
                <c:pt idx="82">
                  <c:v>2403.6</c:v>
                </c:pt>
                <c:pt idx="83">
                  <c:v>2307.5250000000001</c:v>
                </c:pt>
                <c:pt idx="84">
                  <c:v>2188.1800000000003</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numCache>
            </c:numRef>
          </c:cat>
          <c:val>
            <c:numRef>
              <c:extLst>
                <c:ext xmlns:c15="http://schemas.microsoft.com/office/drawing/2012/chart" uri="{02D57815-91ED-43cb-92C2-25804820EDAC}">
                  <c15:fullRef>
                    <c15:sqref>'EU (ex UK) monthly prices'!$E$10:$E$127</c15:sqref>
                  </c15:fullRef>
                </c:ext>
              </c:extLst>
              <c:f>'EU (ex UK) monthly prices'!$E$43:$E$127</c:f>
              <c:numCache>
                <c:formatCode>_-* #,##0_-;\-* #,##0_-;_-* "-"??_-;_-@_-</c:formatCode>
                <c:ptCount val="85"/>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3311.58</c:v>
                </c:pt>
                <c:pt idx="60">
                  <c:v>3474.8199999999997</c:v>
                </c:pt>
                <c:pt idx="61">
                  <c:v>3636.8</c:v>
                </c:pt>
                <c:pt idx="62">
                  <c:v>3681.1000000000004</c:v>
                </c:pt>
                <c:pt idx="63">
                  <c:v>3651.12</c:v>
                </c:pt>
                <c:pt idx="64">
                  <c:v>3618.6000000000004</c:v>
                </c:pt>
                <c:pt idx="65">
                  <c:v>3574.6</c:v>
                </c:pt>
                <c:pt idx="66">
                  <c:v>3612.0749999999998</c:v>
                </c:pt>
                <c:pt idx="67">
                  <c:v>3690.58</c:v>
                </c:pt>
                <c:pt idx="68">
                  <c:v>3804.2250000000004</c:v>
                </c:pt>
                <c:pt idx="69">
                  <c:v>3815.4</c:v>
                </c:pt>
                <c:pt idx="70">
                  <c:v>3960.2</c:v>
                </c:pt>
                <c:pt idx="71">
                  <c:v>4285.7749999999996</c:v>
                </c:pt>
                <c:pt idx="72">
                  <c:v>4161.38</c:v>
                </c:pt>
                <c:pt idx="73">
                  <c:v>4261.26</c:v>
                </c:pt>
                <c:pt idx="74">
                  <c:v>4340.9500000000007</c:v>
                </c:pt>
                <c:pt idx="75">
                  <c:v>4341.9599999999991</c:v>
                </c:pt>
                <c:pt idx="76">
                  <c:v>4348.4500000000007</c:v>
                </c:pt>
                <c:pt idx="77">
                  <c:v>4365.7250000000004</c:v>
                </c:pt>
                <c:pt idx="78">
                  <c:v>4361.7</c:v>
                </c:pt>
                <c:pt idx="79">
                  <c:v>4361.38</c:v>
                </c:pt>
                <c:pt idx="80">
                  <c:v>4348.4749999999995</c:v>
                </c:pt>
                <c:pt idx="81">
                  <c:v>4285.42</c:v>
                </c:pt>
                <c:pt idx="82">
                  <c:v>4202.4000000000005</c:v>
                </c:pt>
                <c:pt idx="83">
                  <c:v>4052.5749999999998</c:v>
                </c:pt>
                <c:pt idx="84">
                  <c:v>3633.28</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pt idx="82">
                  <c:v>45870</c:v>
                </c:pt>
                <c:pt idx="83">
                  <c:v>45901</c:v>
                </c:pt>
                <c:pt idx="84">
                  <c:v>45931</c:v>
                </c:pt>
              </c:numCache>
            </c:numRef>
          </c:cat>
          <c:val>
            <c:numRef>
              <c:extLst>
                <c:ext xmlns:c15="http://schemas.microsoft.com/office/drawing/2012/chart" uri="{02D57815-91ED-43cb-92C2-25804820EDAC}">
                  <c15:fullRef>
                    <c15:sqref>'EU (ex UK) monthly prices'!$K$10:$K$127</c15:sqref>
                  </c15:fullRef>
                </c:ext>
              </c:extLst>
              <c:f>'EU (ex UK) monthly prices'!$K$43:$K$127</c:f>
              <c:numCache>
                <c:formatCode>_-* #,##0_-;\-* #,##0_-;_-* "-"??_-;_-@_-</c:formatCode>
                <c:ptCount val="85"/>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3464.4624999999996</c:v>
                </c:pt>
                <c:pt idx="28">
                  <c:v>3478.0749999999998</c:v>
                </c:pt>
                <c:pt idx="29">
                  <c:v>3479.7874999999999</c:v>
                </c:pt>
                <c:pt idx="30">
                  <c:v>3495.7349999999997</c:v>
                </c:pt>
                <c:pt idx="31">
                  <c:v>3537.71875</c:v>
                </c:pt>
                <c:pt idx="32">
                  <c:v>3552.6062499999998</c:v>
                </c:pt>
                <c:pt idx="33">
                  <c:v>3576.6750000000002</c:v>
                </c:pt>
                <c:pt idx="34">
                  <c:v>3613.59375</c:v>
                </c:pt>
                <c:pt idx="35">
                  <c:v>3660.0650000000001</c:v>
                </c:pt>
                <c:pt idx="36">
                  <c:v>3745.1625000000004</c:v>
                </c:pt>
                <c:pt idx="37">
                  <c:v>3842.6062499999998</c:v>
                </c:pt>
                <c:pt idx="38">
                  <c:v>3971.9300000000003</c:v>
                </c:pt>
                <c:pt idx="39">
                  <c:v>4096.8625000000002</c:v>
                </c:pt>
                <c:pt idx="40">
                  <c:v>4260.3875000000007</c:v>
                </c:pt>
                <c:pt idx="41">
                  <c:v>4349.3899999999994</c:v>
                </c:pt>
                <c:pt idx="42">
                  <c:v>4464.0687500000004</c:v>
                </c:pt>
                <c:pt idx="43">
                  <c:v>4852.3687500000005</c:v>
                </c:pt>
                <c:pt idx="44">
                  <c:v>5125.7349999999997</c:v>
                </c:pt>
                <c:pt idx="45">
                  <c:v>5289.5</c:v>
                </c:pt>
                <c:pt idx="46">
                  <c:v>5442.9750000000004</c:v>
                </c:pt>
                <c:pt idx="47">
                  <c:v>5530.0812500000002</c:v>
                </c:pt>
                <c:pt idx="48">
                  <c:v>5551.8937500000002</c:v>
                </c:pt>
                <c:pt idx="49">
                  <c:v>5578.4950000000008</c:v>
                </c:pt>
                <c:pt idx="50">
                  <c:v>5618.4874999999993</c:v>
                </c:pt>
                <c:pt idx="51">
                  <c:v>5577.7562500000004</c:v>
                </c:pt>
                <c:pt idx="52">
                  <c:v>5268.6875</c:v>
                </c:pt>
                <c:pt idx="53">
                  <c:v>5115.744999999999</c:v>
                </c:pt>
                <c:pt idx="54">
                  <c:v>4912.09375</c:v>
                </c:pt>
                <c:pt idx="55">
                  <c:v>4702.9049999999997</c:v>
                </c:pt>
                <c:pt idx="56">
                  <c:v>4588.3687499999996</c:v>
                </c:pt>
                <c:pt idx="57">
                  <c:v>4551.3374999999996</c:v>
                </c:pt>
                <c:pt idx="58">
                  <c:v>4551.5</c:v>
                </c:pt>
                <c:pt idx="59">
                  <c:v>4551.1350000000002</c:v>
                </c:pt>
                <c:pt idx="60">
                  <c:v>4558.49</c:v>
                </c:pt>
                <c:pt idx="61">
                  <c:v>4510.6000000000004</c:v>
                </c:pt>
                <c:pt idx="62">
                  <c:v>4545.2800000000007</c:v>
                </c:pt>
                <c:pt idx="63">
                  <c:v>4551.4949999999999</c:v>
                </c:pt>
                <c:pt idx="64">
                  <c:v>4554.0450000000001</c:v>
                </c:pt>
                <c:pt idx="65">
                  <c:v>4622.6850000000004</c:v>
                </c:pt>
                <c:pt idx="66">
                  <c:v>4654.7937500000007</c:v>
                </c:pt>
                <c:pt idx="67">
                  <c:v>4638.0750000000007</c:v>
                </c:pt>
                <c:pt idx="68">
                  <c:v>4625.78125</c:v>
                </c:pt>
                <c:pt idx="69">
                  <c:v>4600.1550000000007</c:v>
                </c:pt>
                <c:pt idx="70">
                  <c:v>4666.0600000000004</c:v>
                </c:pt>
                <c:pt idx="71">
                  <c:v>4746.8249999999998</c:v>
                </c:pt>
                <c:pt idx="72">
                  <c:v>4914.8599999999997</c:v>
                </c:pt>
                <c:pt idx="73">
                  <c:v>5019.3649999999998</c:v>
                </c:pt>
                <c:pt idx="74">
                  <c:v>5136.46875</c:v>
                </c:pt>
                <c:pt idx="75">
                  <c:v>5184.2700000000004</c:v>
                </c:pt>
                <c:pt idx="76">
                  <c:v>5249.2374999999993</c:v>
                </c:pt>
                <c:pt idx="77">
                  <c:v>5158.8374999999996</c:v>
                </c:pt>
                <c:pt idx="78">
                  <c:v>5152.0300000000007</c:v>
                </c:pt>
                <c:pt idx="79">
                  <c:v>5144.4249999999993</c:v>
                </c:pt>
                <c:pt idx="80">
                  <c:v>5175.2875000000004</c:v>
                </c:pt>
                <c:pt idx="81">
                  <c:v>5141.34</c:v>
                </c:pt>
                <c:pt idx="82">
                  <c:v>5143.84</c:v>
                </c:pt>
                <c:pt idx="83">
                  <c:v>5097.8999999999996</c:v>
                </c:pt>
                <c:pt idx="84">
                  <c:v>4989.2700000000004</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prices'!$B$10:$B$124</c15:sqref>
                  </c15:fullRef>
                </c:ext>
              </c:extLst>
              <c:f>'EU (ex UK) monthly prices'!$B$43:$B$124</c:f>
              <c:numCache>
                <c:formatCode>mmm\-yy</c:formatCode>
                <c:ptCount val="82"/>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pt idx="61">
                  <c:v>45231</c:v>
                </c:pt>
                <c:pt idx="62">
                  <c:v>45261</c:v>
                </c:pt>
                <c:pt idx="63">
                  <c:v>45292</c:v>
                </c:pt>
                <c:pt idx="64">
                  <c:v>45323</c:v>
                </c:pt>
                <c:pt idx="65">
                  <c:v>45352</c:v>
                </c:pt>
                <c:pt idx="66">
                  <c:v>45383</c:v>
                </c:pt>
                <c:pt idx="67">
                  <c:v>45413</c:v>
                </c:pt>
                <c:pt idx="68">
                  <c:v>45444</c:v>
                </c:pt>
                <c:pt idx="69">
                  <c:v>45474</c:v>
                </c:pt>
                <c:pt idx="70">
                  <c:v>45505</c:v>
                </c:pt>
                <c:pt idx="71">
                  <c:v>45536</c:v>
                </c:pt>
                <c:pt idx="72">
                  <c:v>45566</c:v>
                </c:pt>
                <c:pt idx="73">
                  <c:v>45597</c:v>
                </c:pt>
                <c:pt idx="74">
                  <c:v>45627</c:v>
                </c:pt>
                <c:pt idx="75">
                  <c:v>45658</c:v>
                </c:pt>
                <c:pt idx="76">
                  <c:v>45689</c:v>
                </c:pt>
                <c:pt idx="77">
                  <c:v>45717</c:v>
                </c:pt>
                <c:pt idx="78">
                  <c:v>45748</c:v>
                </c:pt>
                <c:pt idx="79">
                  <c:v>45778</c:v>
                </c:pt>
                <c:pt idx="80">
                  <c:v>45809</c:v>
                </c:pt>
                <c:pt idx="81">
                  <c:v>45839</c:v>
                </c:pt>
              </c:numCache>
            </c:numRef>
          </c:cat>
          <c:val>
            <c:numRef>
              <c:extLst>
                <c:ext xmlns:c15="http://schemas.microsoft.com/office/drawing/2012/chart" uri="{02D57815-91ED-43cb-92C2-25804820EDAC}">
                  <c15:fullRef>
                    <c15:sqref>'EU (ex UK) monthly prices'!$J$10:$J$127</c15:sqref>
                  </c15:fullRef>
                </c:ext>
              </c:extLst>
              <c:f>'EU (ex UK) monthly prices'!$J$43:$J$127</c:f>
              <c:numCache>
                <c:formatCode>_-* #,##0_-;\-* #,##0_-;_-* "-"??_-;_-@_-</c:formatCode>
                <c:ptCount val="85"/>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1005.3200000000002</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695.68</c:v>
                </c:pt>
                <c:pt idx="60">
                  <c:v>762.78</c:v>
                </c:pt>
                <c:pt idx="61">
                  <c:v>829.31999999999994</c:v>
                </c:pt>
                <c:pt idx="62">
                  <c:v>839.71999999999991</c:v>
                </c:pt>
                <c:pt idx="63">
                  <c:v>848.7199999999998</c:v>
                </c:pt>
                <c:pt idx="64">
                  <c:v>828.68</c:v>
                </c:pt>
                <c:pt idx="65">
                  <c:v>793.04</c:v>
                </c:pt>
                <c:pt idx="66">
                  <c:v>778.97499999999991</c:v>
                </c:pt>
                <c:pt idx="67">
                  <c:v>774.5</c:v>
                </c:pt>
                <c:pt idx="68">
                  <c:v>790.52500000000009</c:v>
                </c:pt>
                <c:pt idx="69">
                  <c:v>797.7</c:v>
                </c:pt>
                <c:pt idx="70">
                  <c:v>823.52</c:v>
                </c:pt>
                <c:pt idx="71">
                  <c:v>929.87500000000011</c:v>
                </c:pt>
                <c:pt idx="72">
                  <c:v>911.1400000000001</c:v>
                </c:pt>
                <c:pt idx="73">
                  <c:v>942.44</c:v>
                </c:pt>
                <c:pt idx="74">
                  <c:v>967.90000000000009</c:v>
                </c:pt>
                <c:pt idx="75">
                  <c:v>984.22</c:v>
                </c:pt>
                <c:pt idx="76">
                  <c:v>1021.8750000000001</c:v>
                </c:pt>
                <c:pt idx="77">
                  <c:v>1025.875</c:v>
                </c:pt>
                <c:pt idx="78">
                  <c:v>1018.28</c:v>
                </c:pt>
                <c:pt idx="79">
                  <c:v>986.54000000000008</c:v>
                </c:pt>
                <c:pt idx="80">
                  <c:v>971.85</c:v>
                </c:pt>
                <c:pt idx="81">
                  <c:v>940.8</c:v>
                </c:pt>
                <c:pt idx="82">
                  <c:v>972.09999999999991</c:v>
                </c:pt>
                <c:pt idx="83">
                  <c:v>972.57500000000005</c:v>
                </c:pt>
                <c:pt idx="84">
                  <c:v>1006.7</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ax val="45931"/>
          <c:min val="4483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0.10766135827840309"/>
              <c:y val="0.891205666823588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catAx>
        <c:axId val="531605000"/>
        <c:scaling>
          <c:orientation val="minMax"/>
        </c:scaling>
        <c:delete val="1"/>
        <c:axPos val="b"/>
        <c:numFmt formatCode="mmm\-yy" sourceLinked="1"/>
        <c:majorTickMark val="out"/>
        <c:minorTickMark val="none"/>
        <c:tickLblPos val="nextTo"/>
        <c:crossAx val="531605656"/>
        <c:crosses val="autoZero"/>
        <c:auto val="1"/>
        <c:lblAlgn val="ctr"/>
        <c:lblOffset val="100"/>
        <c:noMultiLvlLbl val="1"/>
      </c:cat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6350</xdr:rowOff>
    </xdr:from>
    <xdr:to>
      <xdr:col>10</xdr:col>
      <xdr:colOff>1035050</xdr:colOff>
      <xdr:row>1</xdr:row>
      <xdr:rowOff>151785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6350" y="6350"/>
          <a:ext cx="8413750"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23442</xdr:rowOff>
    </xdr:from>
    <xdr:to>
      <xdr:col>10</xdr:col>
      <xdr:colOff>501962</xdr:colOff>
      <xdr:row>23</xdr:row>
      <xdr:rowOff>161637</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uro"/>
      <sheetName val="EUR Month-Year"/>
      <sheetName val="GBP"/>
      <sheetName val="GBP Month-Year"/>
      <sheetName val="USD"/>
      <sheetName val="USD Month-Year"/>
      <sheetName val="Data"/>
    </sheetNames>
    <sheetDataSet>
      <sheetData sheetId="0"/>
      <sheetData sheetId="1"/>
      <sheetData sheetId="2">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row r="6146">
          <cell r="L6146">
            <v>1.1320797436971461</v>
          </cell>
        </row>
        <row r="6147">
          <cell r="L6147">
            <v>1.1356151627336528</v>
          </cell>
        </row>
        <row r="6148">
          <cell r="L6148">
            <v>1.1293182305841962</v>
          </cell>
        </row>
        <row r="6149">
          <cell r="L6149">
            <v>1.1274846943952737</v>
          </cell>
        </row>
        <row r="6150">
          <cell r="L6150">
            <v>1.1282861333634211</v>
          </cell>
        </row>
        <row r="6151">
          <cell r="L6151">
            <v>1.1357441395602399</v>
          </cell>
        </row>
        <row r="6152">
          <cell r="L6152">
            <v>1.1353830782506018</v>
          </cell>
        </row>
        <row r="6153">
          <cell r="L6153">
            <v>1.132464355684405</v>
          </cell>
        </row>
        <row r="6154">
          <cell r="L6154">
            <v>1.1302627860977676</v>
          </cell>
        </row>
        <row r="6155">
          <cell r="L6155">
            <v>1.1357441395602399</v>
          </cell>
        </row>
        <row r="6156">
          <cell r="L6156">
            <v>1.1321181931393638</v>
          </cell>
        </row>
        <row r="6157">
          <cell r="L6157">
            <v>1.1277389960867457</v>
          </cell>
        </row>
        <row r="6158">
          <cell r="L6158">
            <v>1.1275228323373547</v>
          </cell>
        </row>
        <row r="6159">
          <cell r="L6159">
            <v>1.1261261261261262</v>
          </cell>
        </row>
        <row r="6160">
          <cell r="L6160">
            <v>1.12665900538543</v>
          </cell>
        </row>
        <row r="6161">
          <cell r="L6161">
            <v>1.1287318697443423</v>
          </cell>
        </row>
        <row r="6162">
          <cell r="L6162">
            <v>1.1424654404204273</v>
          </cell>
        </row>
        <row r="6163">
          <cell r="L6163">
            <v>1.1409273457466229</v>
          </cell>
        </row>
        <row r="6164">
          <cell r="L6164">
            <v>1.1415525114155252</v>
          </cell>
        </row>
        <row r="6165">
          <cell r="L6165">
            <v>1.1367511651699442</v>
          </cell>
        </row>
        <row r="6166">
          <cell r="L6166">
            <v>1.1316313597682419</v>
          </cell>
        </row>
        <row r="6167">
          <cell r="L6167">
            <v>1.1331701568307497</v>
          </cell>
        </row>
        <row r="6168">
          <cell r="L6168">
            <v>1.1370743078060153</v>
          </cell>
        </row>
        <row r="6169">
          <cell r="L6169">
            <v>1.1378506002161917</v>
          </cell>
        </row>
        <row r="6170">
          <cell r="L6170">
            <v>1.1366477983132146</v>
          </cell>
        </row>
        <row r="6171">
          <cell r="L6171">
            <v>1.1354217524099326</v>
          </cell>
        </row>
        <row r="6172">
          <cell r="L6172">
            <v>1.1310553877823397</v>
          </cell>
        </row>
        <row r="6173">
          <cell r="L6173">
            <v>1.119958785516693</v>
          </cell>
        </row>
        <row r="6174">
          <cell r="L6174">
            <v>1.1204481792717087</v>
          </cell>
        </row>
        <row r="6175">
          <cell r="L6175">
            <v>1.1200967763614775</v>
          </cell>
        </row>
        <row r="6176">
          <cell r="L6176">
            <v>1.1193445118538585</v>
          </cell>
        </row>
        <row r="6177">
          <cell r="L6177">
            <v>1.1261261261261262</v>
          </cell>
        </row>
        <row r="6178">
          <cell r="L6178">
            <v>1.1297520194317348</v>
          </cell>
        </row>
        <row r="6179">
          <cell r="L6179">
            <v>1.1318875356544573</v>
          </cell>
        </row>
        <row r="6180">
          <cell r="L6180">
            <v>1.1327465706097575</v>
          </cell>
        </row>
        <row r="6181">
          <cell r="L6181">
            <v>1.1347517730496455</v>
          </cell>
        </row>
        <row r="6182">
          <cell r="L6182">
            <v>1.125809175344779</v>
          </cell>
        </row>
        <row r="6183">
          <cell r="L6183">
            <v>1.1250745361880226</v>
          </cell>
        </row>
        <row r="6184">
          <cell r="L6184">
            <v>1.1250112501125011</v>
          </cell>
        </row>
        <row r="6185">
          <cell r="L6185">
            <v>1.1269129347066646</v>
          </cell>
        </row>
        <row r="6186">
          <cell r="L6186">
            <v>1.1373329542223487</v>
          </cell>
        </row>
        <row r="6187">
          <cell r="L6187">
            <v>1.1370743078060153</v>
          </cell>
        </row>
        <row r="6189">
          <cell r="K6189"/>
          <cell r="L6189">
            <v>1.1332086803784918</v>
          </cell>
        </row>
        <row r="6190">
          <cell r="K6190"/>
          <cell r="L6190">
            <v>1.1354217524099326</v>
          </cell>
        </row>
        <row r="6191">
          <cell r="K6191"/>
          <cell r="L6191">
            <v>1.1402378536162645</v>
          </cell>
        </row>
        <row r="6192">
          <cell r="K6192"/>
          <cell r="L6192">
            <v>1.128999480660239</v>
          </cell>
        </row>
        <row r="6193">
          <cell r="K6193"/>
          <cell r="L6193">
            <v>1.1263163822717801</v>
          </cell>
        </row>
        <row r="6194">
          <cell r="K6194"/>
          <cell r="L6194">
            <v>1.1295606009262398</v>
          </cell>
        </row>
        <row r="6195">
          <cell r="K6195"/>
          <cell r="L6195">
            <v>1.1282861333634211</v>
          </cell>
        </row>
        <row r="6196">
          <cell r="K6196"/>
          <cell r="L6196">
            <v>1.1239996403201151</v>
          </cell>
        </row>
        <row r="6197">
          <cell r="K6197"/>
          <cell r="L6197">
            <v>1.1226620562678222</v>
          </cell>
        </row>
        <row r="6198">
          <cell r="K6198"/>
          <cell r="L6198">
            <v>1.1259486117053616</v>
          </cell>
        </row>
        <row r="6199">
          <cell r="K6199"/>
          <cell r="L6199">
            <v>1.1330417639194181</v>
          </cell>
        </row>
        <row r="6200">
          <cell r="K6200"/>
          <cell r="L6200">
            <v>1.1316057485572026</v>
          </cell>
        </row>
        <row r="6201">
          <cell r="K6201"/>
          <cell r="L6201">
            <v>1.135666749948895</v>
          </cell>
        </row>
        <row r="6202">
          <cell r="K6202"/>
          <cell r="L6202">
            <v>1.1462237658035601</v>
          </cell>
        </row>
        <row r="6203">
          <cell r="K6203"/>
          <cell r="L6203">
            <v>1.1386927806877705</v>
          </cell>
        </row>
        <row r="6204">
          <cell r="K6204"/>
          <cell r="L6204">
            <v>1.1430138990490124</v>
          </cell>
        </row>
        <row r="6205">
          <cell r="K6205"/>
          <cell r="L6205">
            <v>1.1420740063956143</v>
          </cell>
        </row>
        <row r="6206">
          <cell r="K6206"/>
          <cell r="L6206">
            <v>1.1359376597412334</v>
          </cell>
        </row>
        <row r="6207">
          <cell r="K6207"/>
          <cell r="L6207">
            <v>1.1373329542223487</v>
          </cell>
        </row>
        <row r="6208">
          <cell r="K6208"/>
          <cell r="L6208">
            <v>1.1296499214893305</v>
          </cell>
        </row>
        <row r="6209">
          <cell r="K6209"/>
          <cell r="L6209">
            <v>1.1371389583807141</v>
          </cell>
        </row>
        <row r="6210">
          <cell r="L6210">
            <v>1.138718713703341</v>
          </cell>
        </row>
        <row r="6211">
          <cell r="L6211">
            <v>1.1371648206691076</v>
          </cell>
        </row>
        <row r="6212">
          <cell r="L6212">
            <v>1.136518616174933</v>
          </cell>
        </row>
        <row r="6213">
          <cell r="L6213">
            <v>1.1342498071775329</v>
          </cell>
        </row>
        <row r="6214">
          <cell r="L6214">
            <v>1.1373976342129208</v>
          </cell>
        </row>
        <row r="6215">
          <cell r="L6215">
            <v>1.1390818999886092</v>
          </cell>
        </row>
        <row r="6216">
          <cell r="L6216">
            <v>1.1450425383302989</v>
          </cell>
        </row>
        <row r="6217">
          <cell r="L6217">
            <v>1.1404459143525119</v>
          </cell>
        </row>
        <row r="6218">
          <cell r="L6218">
            <v>1.1429224527115835</v>
          </cell>
        </row>
        <row r="6219">
          <cell r="L6219">
            <v>1.1397570038067883</v>
          </cell>
        </row>
        <row r="6220">
          <cell r="L6220">
            <v>1.1358731456870896</v>
          </cell>
        </row>
        <row r="6221">
          <cell r="L6221">
            <v>1.1356151627336528</v>
          </cell>
        </row>
        <row r="6222">
          <cell r="L6222">
            <v>1.1307100859339665</v>
          </cell>
        </row>
        <row r="6223">
          <cell r="L6223">
            <v>1.1315673339142045</v>
          </cell>
        </row>
        <row r="6224">
          <cell r="L6224">
            <v>1.1345200412965295</v>
          </cell>
        </row>
        <row r="6225">
          <cell r="L6225">
            <v>1.134970717755482</v>
          </cell>
        </row>
        <row r="6226">
          <cell r="L6226">
            <v>1.1343913423252754</v>
          </cell>
        </row>
        <row r="6227">
          <cell r="L6227">
            <v>1.1290504685559444</v>
          </cell>
        </row>
        <row r="6228">
          <cell r="L6228">
            <v>1.1304161061686806</v>
          </cell>
        </row>
        <row r="6229">
          <cell r="L6229">
            <v>1.1280952112358285</v>
          </cell>
        </row>
        <row r="6230">
          <cell r="L6230">
            <v>1.1291779584462511</v>
          </cell>
        </row>
        <row r="6231">
          <cell r="L6231">
            <v>1.1308635273895147</v>
          </cell>
        </row>
        <row r="6232">
          <cell r="L6232">
            <v>1.1357183418512209</v>
          </cell>
        </row>
        <row r="6233">
          <cell r="L6233">
            <v>1.1380707424773524</v>
          </cell>
        </row>
        <row r="6234">
          <cell r="L6234">
            <v>1.132951906191582</v>
          </cell>
        </row>
        <row r="6235">
          <cell r="L6235">
            <v>1.1361699710276658</v>
          </cell>
        </row>
        <row r="6236">
          <cell r="L6236">
            <v>1.1444528370985831</v>
          </cell>
        </row>
        <row r="6237">
          <cell r="L6237">
            <v>1.1464208740312742</v>
          </cell>
        </row>
        <row r="6238">
          <cell r="L6238">
            <v>1.1495574203931487</v>
          </cell>
        </row>
        <row r="6239">
          <cell r="L6239">
            <v>1.1519012129519772</v>
          </cell>
        </row>
        <row r="6240">
          <cell r="L6240">
            <v>1.1521401002361886</v>
          </cell>
        </row>
        <row r="6241">
          <cell r="L6241">
            <v>1.1491611123879568</v>
          </cell>
        </row>
        <row r="6242">
          <cell r="L6242">
            <v>1.1501788528116121</v>
          </cell>
        </row>
        <row r="6243">
          <cell r="L6243">
            <v>1.1502450021854655</v>
          </cell>
        </row>
        <row r="6244">
          <cell r="L6244">
            <v>1.1508142010472409</v>
          </cell>
        </row>
        <row r="6245">
          <cell r="L6245">
            <v>1.1508804235239958</v>
          </cell>
        </row>
        <row r="6246">
          <cell r="L6246">
            <v>1.1515430677107323</v>
          </cell>
        </row>
        <row r="6247">
          <cell r="L6247">
            <v>1.1514635101213642</v>
          </cell>
        </row>
        <row r="6248">
          <cell r="L6248">
            <v>1.1495177772924259</v>
          </cell>
        </row>
        <row r="6249">
          <cell r="L6249">
            <v>1.1495177772924259</v>
          </cell>
        </row>
        <row r="6250">
          <cell r="L6250">
            <v>1.1521666493841669</v>
          </cell>
        </row>
        <row r="6251">
          <cell r="L6251">
            <v>1.1519012129519772</v>
          </cell>
        </row>
        <row r="6252">
          <cell r="L6252">
            <v>1.1520073728471862</v>
          </cell>
        </row>
        <row r="6253">
          <cell r="L6253">
            <v>1.1578764545822959</v>
          </cell>
        </row>
        <row r="6254">
          <cell r="L6254">
            <v>1.157340431687981</v>
          </cell>
        </row>
        <row r="6255">
          <cell r="L6255">
            <v>1.1651888188480943</v>
          </cell>
        </row>
        <row r="6256">
          <cell r="L6256">
            <v>1.1637379262190155</v>
          </cell>
        </row>
        <row r="6257">
          <cell r="L6257">
            <v>1.158439813259502</v>
          </cell>
        </row>
        <row r="6258">
          <cell r="L6258">
            <v>1.1613997189412681</v>
          </cell>
        </row>
        <row r="6259">
          <cell r="L6259">
            <v>1.1631964638827497</v>
          </cell>
        </row>
        <row r="6260">
          <cell r="L6260">
            <v>1.1612648496742652</v>
          </cell>
        </row>
        <row r="6261">
          <cell r="L6261">
            <v>1.1655690891077568</v>
          </cell>
        </row>
        <row r="6262">
          <cell r="L6262">
            <v>1.167160764723733</v>
          </cell>
        </row>
        <row r="6263">
          <cell r="L6263">
            <v>1.1648223645894</v>
          </cell>
        </row>
        <row r="6264">
          <cell r="L6264">
            <v>1.1702065414545666</v>
          </cell>
        </row>
        <row r="6265">
          <cell r="L6265">
            <v>1.1688387586932383</v>
          </cell>
        </row>
        <row r="6266">
          <cell r="L6266">
            <v>1.1705763918153298</v>
          </cell>
        </row>
        <row r="6267">
          <cell r="L6267">
            <v>1.1727729042548201</v>
          </cell>
        </row>
        <row r="6268">
          <cell r="L6268">
            <v>1.1667930692491686</v>
          </cell>
        </row>
        <row r="6269">
          <cell r="L6269">
            <v>1.1651209395535256</v>
          </cell>
        </row>
        <row r="6270">
          <cell r="L6270">
            <v>1.1612378795796319</v>
          </cell>
        </row>
        <row r="6271">
          <cell r="L6271">
            <v>1.1698779817265059</v>
          </cell>
        </row>
        <row r="6272">
          <cell r="L6272">
            <v>1.1644425813363144</v>
          </cell>
        </row>
        <row r="6273">
          <cell r="L6273">
            <v>1.1629259216187928</v>
          </cell>
        </row>
        <row r="6274">
          <cell r="L6274">
            <v>1.1571395510298543</v>
          </cell>
        </row>
        <row r="6275">
          <cell r="L6275">
            <v>1.1574074074074074</v>
          </cell>
        </row>
        <row r="6276">
          <cell r="L6276">
            <v>1.1651209395535256</v>
          </cell>
        </row>
        <row r="6277">
          <cell r="L6277">
            <v>1.1630611770179111</v>
          </cell>
        </row>
        <row r="6278">
          <cell r="L6278">
            <v>1.167228881911454</v>
          </cell>
        </row>
        <row r="6279">
          <cell r="L6279">
            <v>1.1670654140164556</v>
          </cell>
        </row>
        <row r="6280">
          <cell r="L6280">
            <v>1.1721955222131051</v>
          </cell>
        </row>
        <row r="6281">
          <cell r="L6281">
            <v>1.1723604304907502</v>
          </cell>
        </row>
        <row r="6282">
          <cell r="L6282">
            <v>1.1664120000466565</v>
          </cell>
        </row>
        <row r="6283">
          <cell r="L6283">
            <v>1.1749500646222537</v>
          </cell>
        </row>
        <row r="6284">
          <cell r="L6284">
            <v>1.1712619175900114</v>
          </cell>
        </row>
        <row r="6285">
          <cell r="L6285">
            <v>1.1688660830128692</v>
          </cell>
        </row>
        <row r="6286">
          <cell r="L6286">
            <v>1.168360789811894</v>
          </cell>
        </row>
        <row r="6287">
          <cell r="L6287">
            <v>1.1645103816100522</v>
          </cell>
        </row>
        <row r="6288">
          <cell r="L6288">
            <v>1.1649852046879003</v>
          </cell>
        </row>
        <row r="6289">
          <cell r="L6289">
            <v>1.1505096757863735</v>
          </cell>
        </row>
        <row r="6290">
          <cell r="L6290">
            <v>1.150483202945237</v>
          </cell>
        </row>
        <row r="6291">
          <cell r="L6291">
            <v>1.1533227227642839</v>
          </cell>
        </row>
        <row r="6292">
          <cell r="L6292">
            <v>1.1580775911986103</v>
          </cell>
        </row>
        <row r="6293">
          <cell r="L6293">
            <v>1.160793053814366</v>
          </cell>
        </row>
        <row r="6294">
          <cell r="L6294">
            <v>1.1669292257424588</v>
          </cell>
        </row>
        <row r="6295">
          <cell r="L6295">
            <v>1.1643476742155208</v>
          </cell>
        </row>
        <row r="6296">
          <cell r="L6296">
            <v>1.168770453482936</v>
          </cell>
        </row>
        <row r="6297">
          <cell r="L6297">
            <v>1.1659767970617385</v>
          </cell>
        </row>
        <row r="6298">
          <cell r="L6298">
            <v>1.1646188784720199</v>
          </cell>
        </row>
        <row r="6299">
          <cell r="L6299">
            <v>1.1622771333596782</v>
          </cell>
        </row>
        <row r="6300">
          <cell r="L6300">
            <v>1.1564972012767729</v>
          </cell>
        </row>
        <row r="6301">
          <cell r="L6301">
            <v>1.1601870221479702</v>
          </cell>
        </row>
        <row r="6302">
          <cell r="L6302">
            <v>1.1605909729234125</v>
          </cell>
        </row>
        <row r="6303">
          <cell r="L6303">
            <v>1.1606583254021681</v>
          </cell>
        </row>
        <row r="6304">
          <cell r="L6304">
            <v>1.1603620329542816</v>
          </cell>
        </row>
        <row r="6305">
          <cell r="L6305">
            <v>1.1585740270874607</v>
          </cell>
        </row>
        <row r="6306">
          <cell r="L6306">
            <v>1.1572065035005497</v>
          </cell>
        </row>
        <row r="6307">
          <cell r="L6307">
            <v>1.1598909702487967</v>
          </cell>
        </row>
        <row r="6308">
          <cell r="L6308">
            <v>1.1633994532022569</v>
          </cell>
        </row>
        <row r="6309">
          <cell r="L6309">
            <v>1.1676104851421565</v>
          </cell>
        </row>
        <row r="6310">
          <cell r="L6310">
            <v>1.171028748755782</v>
          </cell>
        </row>
        <row r="6311">
          <cell r="L6311">
            <v>1.1696864070742634</v>
          </cell>
        </row>
        <row r="6312">
          <cell r="L6312">
            <v>1.1699327288680901</v>
          </cell>
        </row>
        <row r="6313">
          <cell r="L6313">
            <v>1.172497889503799</v>
          </cell>
        </row>
        <row r="6314">
          <cell r="L6314">
            <v>1.1675014301892519</v>
          </cell>
        </row>
        <row r="6315">
          <cell r="L6315">
            <v>1.1675423234092235</v>
          </cell>
        </row>
        <row r="6316">
          <cell r="L6316">
            <v>1.1676377520637997</v>
          </cell>
        </row>
        <row r="6317">
          <cell r="L6317">
            <v>1.1652974421721145</v>
          </cell>
        </row>
        <row r="6318">
          <cell r="L6318">
            <v>1.1646866992778941</v>
          </cell>
        </row>
        <row r="6319">
          <cell r="L6319">
            <v>1.1638733705772812</v>
          </cell>
        </row>
        <row r="6320">
          <cell r="L6320">
            <v>1.1666161133017567</v>
          </cell>
        </row>
        <row r="6321">
          <cell r="L6321">
            <v>1.169071056138792</v>
          </cell>
        </row>
        <row r="6322">
          <cell r="L6322">
            <v>1.168907071887785</v>
          </cell>
        </row>
        <row r="6323">
          <cell r="L6323">
            <v>1.1691120593908926</v>
          </cell>
        </row>
        <row r="6324">
          <cell r="L6324">
            <v>1.1695496064465576</v>
          </cell>
        </row>
        <row r="6325">
          <cell r="L6325">
            <v>1.1641443538998837</v>
          </cell>
        </row>
        <row r="6326">
          <cell r="L6326">
            <v>1.1663847903423341</v>
          </cell>
        </row>
        <row r="6327">
          <cell r="L6327">
            <v>1.1675423234092235</v>
          </cell>
        </row>
        <row r="6328">
          <cell r="L6328">
            <v>1.1638056444573757</v>
          </cell>
        </row>
        <row r="6329">
          <cell r="L6329">
            <v>1.1615750958299453</v>
          </cell>
        </row>
        <row r="6330">
          <cell r="L6330">
            <v>1.1628583057154487</v>
          </cell>
        </row>
        <row r="6331">
          <cell r="L6331">
            <v>1.1644425813363144</v>
          </cell>
        </row>
        <row r="6332">
          <cell r="L6332">
            <v>1.1608873823150416</v>
          </cell>
        </row>
        <row r="6333">
          <cell r="L6333">
            <v>1.1592455629876077</v>
          </cell>
        </row>
        <row r="6334">
          <cell r="L6334">
            <v>1.1556685542586387</v>
          </cell>
        </row>
        <row r="6335">
          <cell r="L6335">
            <v>1.1532296195495486</v>
          </cell>
        </row>
        <row r="6336">
          <cell r="L6336">
            <v>1.1521401002361886</v>
          </cell>
        </row>
        <row r="6337">
          <cell r="L6337">
            <v>1.1498878859311217</v>
          </cell>
        </row>
        <row r="6338">
          <cell r="L6338">
            <v>1.1491611123879568</v>
          </cell>
        </row>
        <row r="6339">
          <cell r="L6339">
            <v>1.1519410206197442</v>
          </cell>
        </row>
        <row r="6340">
          <cell r="L6340">
            <v>1.1583056305236699</v>
          </cell>
        </row>
        <row r="6341">
          <cell r="L6341">
            <v>1.1566309653242037</v>
          </cell>
        </row>
        <row r="6342">
          <cell r="L6342">
            <v>1.1543611765249111</v>
          </cell>
        </row>
        <row r="6343">
          <cell r="L6343">
            <v>1.1524056467876693</v>
          </cell>
        </row>
        <row r="6344">
          <cell r="L6344">
            <v>1.1548944426479419</v>
          </cell>
        </row>
        <row r="6345">
          <cell r="L6345">
            <v>1.1546677443565614</v>
          </cell>
        </row>
        <row r="6346">
          <cell r="L6346">
            <v>1.1559357299734134</v>
          </cell>
        </row>
        <row r="6347">
          <cell r="L6347">
            <v>1.1558021266759131</v>
          </cell>
        </row>
        <row r="6348">
          <cell r="L6348">
            <v>1.1575413821044103</v>
          </cell>
        </row>
        <row r="6349">
          <cell r="L6349">
            <v>1.1592186866052281</v>
          </cell>
        </row>
        <row r="6350">
          <cell r="L6350">
            <v>1.1592858798979828</v>
          </cell>
        </row>
        <row r="6351">
          <cell r="L6351">
            <v>1.1572065035005497</v>
          </cell>
        </row>
        <row r="6352">
          <cell r="L6352">
            <v>1.1554682535097347</v>
          </cell>
        </row>
        <row r="6353">
          <cell r="L6353">
            <v>1.151808339092375</v>
          </cell>
        </row>
        <row r="6354">
          <cell r="L6354">
            <v>1.1546010853250201</v>
          </cell>
        </row>
        <row r="6355">
          <cell r="L6355">
            <v>1.1481319892534847</v>
          </cell>
        </row>
        <row r="6356">
          <cell r="L6356">
            <v>1.1466180500613441</v>
          </cell>
        </row>
        <row r="6357">
          <cell r="L6357">
            <v>1.1474074329053503</v>
          </cell>
        </row>
        <row r="6358">
          <cell r="L6358">
            <v>1.1490950876185004</v>
          </cell>
        </row>
        <row r="6359">
          <cell r="L6359">
            <v>1.1462631820265934</v>
          </cell>
        </row>
        <row r="6360">
          <cell r="L6360">
            <v>1.1471836641046231</v>
          </cell>
        </row>
        <row r="6361">
          <cell r="L6361">
            <v>1.1491214966158372</v>
          </cell>
        </row>
        <row r="6362">
          <cell r="L6362">
            <v>1.1448852252561681</v>
          </cell>
        </row>
        <row r="6363">
          <cell r="L6363">
            <v>1.1446100313623149</v>
          </cell>
        </row>
        <row r="6364">
          <cell r="L6364">
            <v>1.1501523951923631</v>
          </cell>
        </row>
        <row r="6365">
          <cell r="L6365">
            <v>1.145409770345341</v>
          </cell>
        </row>
        <row r="6366">
          <cell r="L6366">
            <v>1.1496499315958291</v>
          </cell>
        </row>
        <row r="6367">
          <cell r="L6367">
            <v>1.1542012927054479</v>
          </cell>
        </row>
        <row r="6368">
          <cell r="L6368">
            <v>1.1513441943469001</v>
          </cell>
        </row>
        <row r="6369">
          <cell r="L6369">
            <v>1.149227144745159</v>
          </cell>
        </row>
        <row r="6370">
          <cell r="L6370">
            <v>1.1467232383464252</v>
          </cell>
        </row>
        <row r="6371">
          <cell r="L6371">
            <v>1.14370675358838</v>
          </cell>
        </row>
        <row r="6372">
          <cell r="L6372">
            <v>1.1473811026332397</v>
          </cell>
        </row>
        <row r="6373">
          <cell r="L6373">
            <v>1.14639458901754</v>
          </cell>
        </row>
        <row r="6374">
          <cell r="L6374">
            <v>1.1469468275450749</v>
          </cell>
        </row>
        <row r="6375">
          <cell r="L6375">
            <v>1.1425959780621573</v>
          </cell>
        </row>
        <row r="6376">
          <cell r="L6376">
            <v>1.144230219120087</v>
          </cell>
        </row>
        <row r="6377">
          <cell r="L6377">
            <v>1.1411617026132603</v>
          </cell>
        </row>
        <row r="6378">
          <cell r="L6378">
            <v>1.1451343242562353</v>
          </cell>
        </row>
        <row r="6379">
          <cell r="L6379">
            <v>1.149029070435482</v>
          </cell>
        </row>
        <row r="6383">
          <cell r="L6383">
            <v>1.151808339092375</v>
          </cell>
        </row>
        <row r="6384">
          <cell r="L6384">
            <v>1.1557353366079168</v>
          </cell>
        </row>
        <row r="6385">
          <cell r="L6385">
            <v>1.1578362356428307</v>
          </cell>
        </row>
        <row r="6386">
          <cell r="L6386">
            <v>1.1621825788831426</v>
          </cell>
        </row>
        <row r="6387">
          <cell r="L6387">
            <v>1.1656370206317752</v>
          </cell>
        </row>
        <row r="6388">
          <cell r="L6388">
            <v>1.1665480676131259</v>
          </cell>
        </row>
        <row r="6389">
          <cell r="L6389">
            <v>1.1680878402055834</v>
          </cell>
        </row>
        <row r="6390">
          <cell r="L6390">
            <v>1.1661807580174925</v>
          </cell>
        </row>
        <row r="6391">
          <cell r="L6391">
            <v>1.1669973159061735</v>
          </cell>
        </row>
        <row r="6392">
          <cell r="L6392">
            <v>1.1684973124561813</v>
          </cell>
        </row>
        <row r="6393">
          <cell r="L6393">
            <v>1.163765012568662</v>
          </cell>
        </row>
        <row r="6394">
          <cell r="L6394">
            <v>1.1611704598235022</v>
          </cell>
        </row>
        <row r="6395">
          <cell r="L6395">
            <v>1.1633994532022569</v>
          </cell>
        </row>
        <row r="6396">
          <cell r="L6396">
            <v>1.1650530681672551</v>
          </cell>
        </row>
        <row r="6397">
          <cell r="L6397">
            <v>1.1592455629876077</v>
          </cell>
        </row>
        <row r="6398">
          <cell r="L6398">
            <v>1.1615076369127126</v>
          </cell>
        </row>
        <row r="6399">
          <cell r="L6399">
            <v>1.1553347582462017</v>
          </cell>
        </row>
        <row r="6400">
          <cell r="L6400">
            <v>1.1520073728471862</v>
          </cell>
        </row>
        <row r="6401">
          <cell r="L6401">
            <v>1.1539349180706209</v>
          </cell>
        </row>
        <row r="6402">
          <cell r="L6402">
            <v>1.1516756881262238</v>
          </cell>
        </row>
        <row r="6403">
          <cell r="L6403">
            <v>1.1486331265793706</v>
          </cell>
        </row>
        <row r="6406">
          <cell r="L6406">
            <v>1.1564704521799467</v>
          </cell>
        </row>
        <row r="6407">
          <cell r="L6407">
            <v>1.1590440204918984</v>
          </cell>
        </row>
        <row r="6408">
          <cell r="L6408">
            <v>1.1599582415033058</v>
          </cell>
        </row>
        <row r="6409">
          <cell r="L6409">
            <v>1.1607661056297156</v>
          </cell>
        </row>
        <row r="6410">
          <cell r="L6410">
            <v>1.16362959342782</v>
          </cell>
        </row>
        <row r="6411">
          <cell r="L6411">
            <v>1.1624798019134417</v>
          </cell>
        </row>
        <row r="6412">
          <cell r="L6412">
            <v>1.1608334784375181</v>
          </cell>
        </row>
        <row r="6413">
          <cell r="L6413">
            <v>1.1634671320535195</v>
          </cell>
        </row>
        <row r="6414">
          <cell r="L6414">
            <v>1.1617775196049955</v>
          </cell>
        </row>
        <row r="6415">
          <cell r="L6415">
            <v>1.1617370292060689</v>
          </cell>
        </row>
        <row r="6416">
          <cell r="L6416">
            <v>1.1652567060523433</v>
          </cell>
        </row>
        <row r="6417">
          <cell r="L6417">
            <v>1.1658680470544345</v>
          </cell>
        </row>
        <row r="6418">
          <cell r="L6418">
            <v>1.1651616661811828</v>
          </cell>
        </row>
        <row r="6419">
          <cell r="L6419">
            <v>1.1685655857434998</v>
          </cell>
        </row>
        <row r="6420">
          <cell r="L6420">
            <v>1.1696864070742634</v>
          </cell>
        </row>
        <row r="6421">
          <cell r="L6421">
            <v>1.1690027237763463</v>
          </cell>
        </row>
        <row r="6422">
          <cell r="L6422">
            <v>1.169071056138792</v>
          </cell>
        </row>
        <row r="6423">
          <cell r="L6423">
            <v>1.1713991191078625</v>
          </cell>
        </row>
        <row r="6424">
          <cell r="L6424">
            <v>1.1730205278592374</v>
          </cell>
        </row>
        <row r="6425">
          <cell r="L6425">
            <v>1.1678422945765403</v>
          </cell>
        </row>
        <row r="6426">
          <cell r="L6426">
            <v>1.1704804822379586</v>
          </cell>
        </row>
        <row r="6427">
          <cell r="L6427">
            <v>1.1716049816643821</v>
          </cell>
        </row>
        <row r="6428">
          <cell r="L6428">
            <v>1.1728416781018731</v>
          </cell>
        </row>
        <row r="6429">
          <cell r="L6429">
            <v>1.1682925404521292</v>
          </cell>
        </row>
        <row r="6430">
          <cell r="L6430">
            <v>1.1701380762930025</v>
          </cell>
        </row>
        <row r="6431">
          <cell r="L6431">
            <v>1.1722642283570717</v>
          </cell>
        </row>
        <row r="6432">
          <cell r="L6432">
            <v>1.1712619175900114</v>
          </cell>
        </row>
        <row r="6433">
          <cell r="L6433">
            <v>1.1704119850187265</v>
          </cell>
        </row>
        <row r="6434">
          <cell r="L6434">
            <v>1.1710836036584653</v>
          </cell>
        </row>
        <row r="6435">
          <cell r="L6435">
            <v>1.1751157489012669</v>
          </cell>
        </row>
        <row r="6436">
          <cell r="L6436">
            <v>1.1729104600154825</v>
          </cell>
        </row>
        <row r="6437">
          <cell r="L6437">
            <v>1.1677468324867168</v>
          </cell>
        </row>
        <row r="6438">
          <cell r="L6438">
            <v>1.1681560656503709</v>
          </cell>
        </row>
        <row r="6439">
          <cell r="L6439">
            <v>1.1703024061417471</v>
          </cell>
        </row>
        <row r="6440">
          <cell r="L6440">
            <v>1.1674060238150827</v>
          </cell>
        </row>
        <row r="6441">
          <cell r="L6441">
            <v>1.1679650544855698</v>
          </cell>
        </row>
        <row r="6442">
          <cell r="L6442">
            <v>1.1678832116788322</v>
          </cell>
        </row>
        <row r="6443">
          <cell r="L6443">
            <v>1.1717834544176235</v>
          </cell>
        </row>
        <row r="6444">
          <cell r="L6444">
            <v>1.1696590443885608</v>
          </cell>
        </row>
        <row r="6445">
          <cell r="L6445">
            <v>1.1679514132212101</v>
          </cell>
        </row>
        <row r="6656">
          <cell r="L6656">
            <v>1.2048918609554793</v>
          </cell>
        </row>
        <row r="6657">
          <cell r="L6657">
            <v>1.2076565424793189</v>
          </cell>
        </row>
        <row r="6658">
          <cell r="L6658">
            <v>1.2033983970733351</v>
          </cell>
        </row>
        <row r="6659">
          <cell r="L6659">
            <v>1.2055455093429777</v>
          </cell>
        </row>
        <row r="6660">
          <cell r="L6660">
            <v>1.206010757615958</v>
          </cell>
        </row>
        <row r="6661">
          <cell r="L6661">
            <v>1.2031088332250535</v>
          </cell>
        </row>
        <row r="6662">
          <cell r="L6662">
            <v>1.2049208969431158</v>
          </cell>
        </row>
        <row r="6663">
          <cell r="L6663">
            <v>1.2033983970733351</v>
          </cell>
        </row>
        <row r="6664">
          <cell r="L6664">
            <v>1.2060543930531267</v>
          </cell>
        </row>
        <row r="6665">
          <cell r="L6665">
            <v>1.1989976379746532</v>
          </cell>
        </row>
        <row r="6666">
          <cell r="L6666">
            <v>1.1932035127911416</v>
          </cell>
        </row>
        <row r="6667">
          <cell r="L6667">
            <v>1.1948430573644153</v>
          </cell>
        </row>
        <row r="6668">
          <cell r="L6668">
            <v>1.188212927756654</v>
          </cell>
        </row>
        <row r="6669">
          <cell r="L6669">
            <v>1.1864085041761581</v>
          </cell>
        </row>
        <row r="6670">
          <cell r="L6670">
            <v>1.1860567172322181</v>
          </cell>
        </row>
        <row r="6671">
          <cell r="L6671">
            <v>1.1868309240665575</v>
          </cell>
        </row>
        <row r="6672">
          <cell r="L6672">
            <v>1.1840905592459712</v>
          </cell>
        </row>
        <row r="6673">
          <cell r="L6673">
            <v>1.1822007849813212</v>
          </cell>
        </row>
        <row r="6674">
          <cell r="L6674">
            <v>1.1826901470083853</v>
          </cell>
        </row>
        <row r="6675">
          <cell r="L6675">
            <v>1.1839083181398433</v>
          </cell>
        </row>
        <row r="6676">
          <cell r="L6676">
            <v>1.1838802860254771</v>
          </cell>
        </row>
        <row r="6677">
          <cell r="L6677">
            <v>1.184651653181382</v>
          </cell>
        </row>
        <row r="6678">
          <cell r="L6678">
            <v>1.1889758162318977</v>
          </cell>
        </row>
        <row r="6679">
          <cell r="L6679">
            <v>1.1923498831497115</v>
          </cell>
        </row>
        <row r="6680">
          <cell r="L6680">
            <v>1.1944149158534692</v>
          </cell>
        </row>
        <row r="6681">
          <cell r="L6681">
            <v>1.1949572802772301</v>
          </cell>
        </row>
        <row r="6682">
          <cell r="L6682">
            <v>1.1960577935125825</v>
          </cell>
        </row>
        <row r="6683">
          <cell r="L6683">
            <v>1.2028483448806775</v>
          </cell>
        </row>
        <row r="6684">
          <cell r="L6684">
            <v>1.2020964562196472</v>
          </cell>
        </row>
        <row r="6685">
          <cell r="L6685">
            <v>1.2035866883312272</v>
          </cell>
        </row>
        <row r="6686">
          <cell r="L6686">
            <v>1.1949144441258006</v>
          </cell>
        </row>
        <row r="6687">
          <cell r="L6687">
            <v>1.1997168668194307</v>
          </cell>
        </row>
        <row r="6688">
          <cell r="L6688">
            <v>1.2007252380437785</v>
          </cell>
        </row>
        <row r="6689">
          <cell r="L6689">
            <v>1.1996880810989143</v>
          </cell>
        </row>
        <row r="6690">
          <cell r="L6690">
            <v>1.1999328037629893</v>
          </cell>
        </row>
        <row r="6691">
          <cell r="L6691">
            <v>1.2002928714606362</v>
          </cell>
        </row>
        <row r="6692">
          <cell r="L6692">
            <v>1.2017064231208316</v>
          </cell>
        </row>
        <row r="6693">
          <cell r="L6693">
            <v>1.2028917517712581</v>
          </cell>
        </row>
        <row r="6694">
          <cell r="L6694">
            <v>1.2044564890093346</v>
          </cell>
        </row>
        <row r="6695">
          <cell r="L6695">
            <v>1.207175450880031</v>
          </cell>
        </row>
        <row r="6696">
          <cell r="L6696">
            <v>1.2073940813542132</v>
          </cell>
        </row>
        <row r="6697">
          <cell r="L6697">
            <v>1.2083131947800869</v>
          </cell>
        </row>
        <row r="6698">
          <cell r="L6698">
            <v>1.2072920439454304</v>
          </cell>
        </row>
        <row r="6699">
          <cell r="L6699">
            <v>1.2061562213537897</v>
          </cell>
        </row>
        <row r="6700">
          <cell r="L6700">
            <v>1.2067384273784816</v>
          </cell>
        </row>
        <row r="6701">
          <cell r="L6701">
            <v>1.2095847495554777</v>
          </cell>
        </row>
        <row r="6702">
          <cell r="L6702">
            <v>1.2105365097811349</v>
          </cell>
        </row>
        <row r="6703">
          <cell r="L6703">
            <v>1.2116806009935781</v>
          </cell>
        </row>
        <row r="6704">
          <cell r="L6704">
            <v>1.2079045272261681</v>
          </cell>
        </row>
        <row r="6705">
          <cell r="L6705">
            <v>1.1976047904191618</v>
          </cell>
        </row>
        <row r="6706">
          <cell r="L6706">
            <v>1.1934598400763814</v>
          </cell>
        </row>
        <row r="6707">
          <cell r="L6707">
            <v>1.1892303301303397</v>
          </cell>
        </row>
        <row r="6708">
          <cell r="L6708">
            <v>1.1926200670252478</v>
          </cell>
        </row>
        <row r="6709">
          <cell r="L6709">
            <v>1.1851992319908977</v>
          </cell>
        </row>
        <row r="6710">
          <cell r="L6710">
            <v>1.1893717738290635</v>
          </cell>
        </row>
        <row r="6711">
          <cell r="L6711">
            <v>1.1936307861252358</v>
          </cell>
        </row>
        <row r="6712">
          <cell r="L6712">
            <v>1.1878882909851158</v>
          </cell>
        </row>
        <row r="6713">
          <cell r="L6713">
            <v>1.1901078237688334</v>
          </cell>
        </row>
        <row r="6714">
          <cell r="L6714">
            <v>1.1880294156083304</v>
          </cell>
        </row>
        <row r="6715">
          <cell r="L6715">
            <v>1.1893717738290635</v>
          </cell>
        </row>
        <row r="6716">
          <cell r="L6716">
            <v>1.1948858883976581</v>
          </cell>
        </row>
        <row r="6717">
          <cell r="L6717">
            <v>1.1938160329493226</v>
          </cell>
        </row>
        <row r="6718">
          <cell r="L6718">
            <v>1.1952715059225703</v>
          </cell>
        </row>
        <row r="6719">
          <cell r="L6719">
            <v>1.1966732483695326</v>
          </cell>
        </row>
        <row r="6720">
          <cell r="L6720">
            <v>1.1958432488669384</v>
          </cell>
        </row>
        <row r="6721">
          <cell r="L6721">
            <v>1.2002208406346768</v>
          </cell>
        </row>
        <row r="6722">
          <cell r="L6722">
            <v>1.199644905108088</v>
          </cell>
        </row>
        <row r="6723">
          <cell r="L6723">
            <v>1.1970886803294387</v>
          </cell>
        </row>
        <row r="6724">
          <cell r="L6724">
            <v>1.1952429331261578</v>
          </cell>
        </row>
        <row r="6725">
          <cell r="L6725">
            <v>1.1982505541908812</v>
          </cell>
        </row>
        <row r="6726">
          <cell r="L6726">
            <v>1.1881705737675701</v>
          </cell>
        </row>
        <row r="6727">
          <cell r="L6727">
            <v>1.1766782373360005</v>
          </cell>
        </row>
        <row r="6728">
          <cell r="L6728">
            <v>1.1683880917885685</v>
          </cell>
        </row>
        <row r="6729">
          <cell r="L6729">
            <v>1.1676241184437905</v>
          </cell>
        </row>
        <row r="6730">
          <cell r="L6730">
            <v>1.1569387400937121</v>
          </cell>
        </row>
        <row r="6731">
          <cell r="L6731">
            <v>1.1661127631041921</v>
          </cell>
        </row>
        <row r="6732">
          <cell r="L6732">
            <v>1.1536952860010614</v>
          </cell>
        </row>
        <row r="6733">
          <cell r="L6733">
            <v>1.1576351828484772</v>
          </cell>
        </row>
        <row r="6734">
          <cell r="L6734">
            <v>1.1686338670094658</v>
          </cell>
        </row>
        <row r="6735">
          <cell r="L6735">
            <v>1.1679786960685836</v>
          </cell>
        </row>
        <row r="6736">
          <cell r="L6736">
            <v>1.1645103816100522</v>
          </cell>
        </row>
        <row r="6737">
          <cell r="L6737">
            <v>1.1647138298120152</v>
          </cell>
        </row>
        <row r="6738">
          <cell r="L6738">
            <v>1.1655962607671955</v>
          </cell>
        </row>
        <row r="6739">
          <cell r="L6739">
            <v>1.1695906432748537</v>
          </cell>
        </row>
        <row r="6740">
          <cell r="L6740">
            <v>1.1721955222131051</v>
          </cell>
        </row>
        <row r="6741">
          <cell r="L6741">
            <v>1.1745360582569884</v>
          </cell>
        </row>
        <row r="6742">
          <cell r="L6742">
            <v>1.1767474699929394</v>
          </cell>
        </row>
        <row r="6743">
          <cell r="L6743">
            <v>1.1739845034045551</v>
          </cell>
        </row>
        <row r="6744">
          <cell r="L6744">
            <v>1.1719207781553969</v>
          </cell>
        </row>
        <row r="6745">
          <cell r="L6745">
            <v>1.1743981209630063</v>
          </cell>
        </row>
        <row r="6746">
          <cell r="L6746">
            <v>1.1807769512339119</v>
          </cell>
        </row>
        <row r="6747">
          <cell r="L6747">
            <v>1.1749500646222537</v>
          </cell>
        </row>
        <row r="6748">
          <cell r="L6748">
            <v>1.1798017932987257</v>
          </cell>
        </row>
        <row r="6749">
          <cell r="L6749">
            <v>1.1796626164916835</v>
          </cell>
        </row>
        <row r="6750">
          <cell r="L6750">
            <v>1.1863803535413453</v>
          </cell>
        </row>
        <row r="6751">
          <cell r="L6751">
            <v>1.1896264572924102</v>
          </cell>
        </row>
        <row r="6752">
          <cell r="L6752">
            <v>1.1883541295306002</v>
          </cell>
        </row>
        <row r="6753">
          <cell r="L6753">
            <v>1.1870845204178537</v>
          </cell>
        </row>
        <row r="6754">
          <cell r="L6754">
            <v>1.1866619200189865</v>
          </cell>
        </row>
        <row r="6755">
          <cell r="L6755">
            <v>1.1877895236964011</v>
          </cell>
        </row>
        <row r="6756">
          <cell r="L6756">
            <v>1.1879306248515087</v>
          </cell>
        </row>
        <row r="6757">
          <cell r="L6757">
            <v>1.1839924224484963</v>
          </cell>
        </row>
        <row r="6758">
          <cell r="L6758">
            <v>1.1866619200189865</v>
          </cell>
        </row>
        <row r="6759">
          <cell r="L6759">
            <v>1.1930326890956813</v>
          </cell>
        </row>
        <row r="6760">
          <cell r="L6760">
            <v>1.1916110581506196</v>
          </cell>
        </row>
        <row r="6761">
          <cell r="L6761">
            <v>1.1931750387781888</v>
          </cell>
        </row>
        <row r="6762">
          <cell r="L6762">
            <v>1.1907597046915932</v>
          </cell>
        </row>
        <row r="6763">
          <cell r="L6763">
            <v>1.193744777366599</v>
          </cell>
        </row>
        <row r="6764">
          <cell r="L6764">
            <v>1.1887779362815027</v>
          </cell>
        </row>
        <row r="6765">
          <cell r="L6765">
            <v>1.1856770215793218</v>
          </cell>
        </row>
        <row r="6766">
          <cell r="L6766">
            <v>1.1853959222380275</v>
          </cell>
        </row>
        <row r="6767">
          <cell r="L6767">
            <v>1.187507421921387</v>
          </cell>
        </row>
        <row r="6768">
          <cell r="L6768">
            <v>1.1877895236964011</v>
          </cell>
        </row>
        <row r="6769">
          <cell r="L6769">
            <v>1.1868027533823877</v>
          </cell>
        </row>
        <row r="6770">
          <cell r="L6770">
            <v>1.1870845204178537</v>
          </cell>
        </row>
        <row r="6771">
          <cell r="L6771">
            <v>1.1814744801512287</v>
          </cell>
        </row>
        <row r="6772">
          <cell r="L6772">
            <v>1.1798017932987257</v>
          </cell>
        </row>
        <row r="6773">
          <cell r="L6773">
            <v>1.1712344811431248</v>
          </cell>
        </row>
        <row r="6774">
          <cell r="L6774">
            <v>1.1757789535567313</v>
          </cell>
        </row>
        <row r="6775">
          <cell r="L6775">
            <v>1.1732957878681216</v>
          </cell>
        </row>
        <row r="6776">
          <cell r="L6776">
            <v>1.1730205278592374</v>
          </cell>
        </row>
        <row r="6777">
          <cell r="L6777">
            <v>1.1693171188026192</v>
          </cell>
        </row>
        <row r="6778">
          <cell r="L6778">
            <v>1.1708230886313078</v>
          </cell>
        </row>
        <row r="6779">
          <cell r="L6779">
            <v>1.1713716762328688</v>
          </cell>
        </row>
        <row r="6780">
          <cell r="L6780">
            <v>1.1672697560406209</v>
          </cell>
        </row>
        <row r="6781">
          <cell r="L6781">
            <v>1.1727453969743169</v>
          </cell>
        </row>
        <row r="6782">
          <cell r="L6782">
            <v>1.172882946281961</v>
          </cell>
        </row>
        <row r="6783">
          <cell r="L6783">
            <v>1.1716461628588166</v>
          </cell>
        </row>
        <row r="6784">
          <cell r="L6784">
            <v>1.1724703951225233</v>
          </cell>
        </row>
        <row r="6785">
          <cell r="L6785">
            <v>1.168907071887785</v>
          </cell>
        </row>
        <row r="6786">
          <cell r="L6786">
            <v>1.1644154634373545</v>
          </cell>
        </row>
        <row r="6787">
          <cell r="L6787">
            <v>1.1621150493898895</v>
          </cell>
        </row>
        <row r="6788">
          <cell r="L6788">
            <v>1.1588828369451849</v>
          </cell>
        </row>
        <row r="6789">
          <cell r="L6789">
            <v>1.1594202898550725</v>
          </cell>
        </row>
        <row r="6790">
          <cell r="L6790">
            <v>1.1613053071652537</v>
          </cell>
        </row>
        <row r="6791">
          <cell r="L6791">
            <v>1.1584800741427248</v>
          </cell>
        </row>
        <row r="6792">
          <cell r="L6792">
            <v>1.1610356437942646</v>
          </cell>
        </row>
        <row r="6793">
          <cell r="L6793">
            <v>1.1591515011011939</v>
          </cell>
        </row>
        <row r="6794">
          <cell r="L6794">
            <v>1.1551345731777751</v>
          </cell>
        </row>
        <row r="6795">
          <cell r="L6795">
            <v>1.1538017768547364</v>
          </cell>
        </row>
        <row r="6796">
          <cell r="L6796">
            <v>1.1522064754003918</v>
          </cell>
        </row>
        <row r="6797">
          <cell r="L6797">
            <v>1.1548677676406052</v>
          </cell>
        </row>
        <row r="6798">
          <cell r="L6798">
            <v>1.1568718186024989</v>
          </cell>
        </row>
        <row r="6799">
          <cell r="L6799">
            <v>1.155268022181146</v>
          </cell>
        </row>
        <row r="6800">
          <cell r="L6800">
            <v>1.155268022181146</v>
          </cell>
        </row>
        <row r="6801">
          <cell r="L6801">
            <v>1.1527377521613833</v>
          </cell>
        </row>
        <row r="6802">
          <cell r="L6802">
            <v>1.154068090017311</v>
          </cell>
        </row>
        <row r="6803">
          <cell r="L6803">
            <v>1.1527377521613833</v>
          </cell>
        </row>
        <row r="6804">
          <cell r="L6804">
            <v>1.1474469305794606</v>
          </cell>
        </row>
        <row r="6805">
          <cell r="L6805">
            <v>1.1522064754003918</v>
          </cell>
        </row>
        <row r="6806">
          <cell r="L6806">
            <v>1.1560693641618498</v>
          </cell>
        </row>
        <row r="6807">
          <cell r="L6807">
            <v>1.1598237067965669</v>
          </cell>
        </row>
        <row r="6808">
          <cell r="L6808">
            <v>1.1562030292519367</v>
          </cell>
        </row>
        <row r="6809">
          <cell r="L6809">
            <v>1.154068090017311</v>
          </cell>
        </row>
        <row r="6810">
          <cell r="L6810">
            <v>1.1488970588235294</v>
          </cell>
        </row>
        <row r="6811">
          <cell r="L6811">
            <v>1.1503508570113885</v>
          </cell>
        </row>
        <row r="6812">
          <cell r="L6812">
            <v>1.1471836641046231</v>
          </cell>
        </row>
        <row r="6813">
          <cell r="L6813">
            <v>1.1530035743110805</v>
          </cell>
        </row>
        <row r="6814">
          <cell r="L6814">
            <v>1.1532695190866105</v>
          </cell>
        </row>
        <row r="6815">
          <cell r="L6815">
            <v>1.155268022181146</v>
          </cell>
        </row>
        <row r="6816">
          <cell r="L6816">
            <v>1.1599582415033058</v>
          </cell>
        </row>
        <row r="6817">
          <cell r="L6817">
            <v>1.1586142973004288</v>
          </cell>
        </row>
        <row r="6818">
          <cell r="L6818">
            <v>1.1614401858304297</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Exchange%20Rates" TargetMode="External"/><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4"/>
  <sheetViews>
    <sheetView tabSelected="1" workbookViewId="0">
      <pane xSplit="2" ySplit="9" topLeftCell="C118" activePane="bottomRight" state="frozen"/>
      <selection pane="topRight" activeCell="C1" sqref="C1"/>
      <selection pane="bottomLeft" activeCell="A10" sqref="A10"/>
      <selection pane="bottomRight" activeCell="I131" sqref="I131"/>
    </sheetView>
  </sheetViews>
  <sheetFormatPr defaultColWidth="9.1796875" defaultRowHeight="15.5"/>
  <cols>
    <col min="1" max="1" width="8.81640625" style="49" customWidth="1"/>
    <col min="2" max="2" width="12.26953125" style="49" customWidth="1"/>
    <col min="3" max="3" width="10.1796875" style="49" customWidth="1"/>
    <col min="4" max="5" width="10.81640625" style="49" bestFit="1" customWidth="1"/>
    <col min="6" max="6" width="9.81640625" style="49" customWidth="1"/>
    <col min="7" max="7" width="10.81640625" style="49" bestFit="1" customWidth="1"/>
    <col min="8" max="8" width="10" style="49" customWidth="1"/>
    <col min="9" max="9" width="12.7265625" style="49" customWidth="1"/>
    <col min="10" max="10" width="9.4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125" t="s">
        <v>81</v>
      </c>
    </row>
    <row r="8" spans="1:23">
      <c r="B8" s="142" t="s">
        <v>22</v>
      </c>
      <c r="C8" s="143" t="s">
        <v>7</v>
      </c>
      <c r="D8" s="143"/>
      <c r="E8" s="143"/>
      <c r="F8" s="143"/>
      <c r="G8" s="143"/>
      <c r="H8" s="143"/>
      <c r="I8" s="143"/>
      <c r="J8" s="143"/>
      <c r="K8" s="143"/>
    </row>
    <row r="9" spans="1:23">
      <c r="B9" s="142"/>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3069.2</v>
      </c>
      <c r="G70" s="97">
        <v>3101.0249999999996</v>
      </c>
      <c r="H70" s="97">
        <v>3156.8249999999998</v>
      </c>
      <c r="I70" s="97">
        <v>4530.8</v>
      </c>
      <c r="J70" s="97">
        <v>809.02500000000009</v>
      </c>
      <c r="K70" s="97">
        <v>3464.4624999999996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3061.7750000000001</v>
      </c>
      <c r="G71" s="99">
        <v>3123.0499999999993</v>
      </c>
      <c r="H71" s="99">
        <v>3175.6</v>
      </c>
      <c r="I71" s="99">
        <v>4551.875</v>
      </c>
      <c r="J71" s="99">
        <v>874.67499999999995</v>
      </c>
      <c r="K71" s="99">
        <v>3478.0749999999998</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3067.5</v>
      </c>
      <c r="G72" s="97">
        <v>3142.3500000000004</v>
      </c>
      <c r="H72" s="97">
        <v>3150.875</v>
      </c>
      <c r="I72" s="97">
        <v>4558.4249999999993</v>
      </c>
      <c r="J72" s="97">
        <v>922.97500000000002</v>
      </c>
      <c r="K72" s="97">
        <v>3479.7874999999999</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3089.7400000000007</v>
      </c>
      <c r="G73" s="99">
        <v>3182.1799999999994</v>
      </c>
      <c r="H73" s="99">
        <v>3161.9999999999991</v>
      </c>
      <c r="I73" s="99">
        <v>4549.0200000000004</v>
      </c>
      <c r="J73" s="99">
        <v>975.68000000000006</v>
      </c>
      <c r="K73" s="99">
        <v>3495.7349999999997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3123</v>
      </c>
      <c r="G74" s="97">
        <v>3242.0249999999996</v>
      </c>
      <c r="H74" s="97">
        <v>3257.8250000000003</v>
      </c>
      <c r="I74" s="97">
        <v>4528.0249999999996</v>
      </c>
      <c r="J74" s="97">
        <v>1000.125</v>
      </c>
      <c r="K74" s="97">
        <v>3537.71875</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3144.8500000000004</v>
      </c>
      <c r="G75" s="99">
        <v>3280.75</v>
      </c>
      <c r="H75" s="99">
        <v>3279.9</v>
      </c>
      <c r="I75" s="99">
        <v>4504.9249999999993</v>
      </c>
      <c r="J75" s="99">
        <v>1003.425</v>
      </c>
      <c r="K75" s="99">
        <v>3552.6062499999998</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3208.56</v>
      </c>
      <c r="G76" s="97">
        <v>3297.1</v>
      </c>
      <c r="H76" s="97">
        <v>3288.5400000000004</v>
      </c>
      <c r="I76" s="97">
        <v>4512.5</v>
      </c>
      <c r="J76" s="97">
        <v>970.12</v>
      </c>
      <c r="K76" s="97">
        <v>3576.6750000000002</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3303.4750000000004</v>
      </c>
      <c r="G77" s="99">
        <v>3300.5749999999998</v>
      </c>
      <c r="H77" s="99">
        <v>3320.0749999999994</v>
      </c>
      <c r="I77" s="99">
        <v>4530.25</v>
      </c>
      <c r="J77" s="99">
        <v>947.05</v>
      </c>
      <c r="K77" s="99">
        <v>3613.59375</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3315.5599999999995</v>
      </c>
      <c r="G78" s="97">
        <v>3347.2200000000003</v>
      </c>
      <c r="H78" s="97">
        <v>3353.3799999999997</v>
      </c>
      <c r="I78" s="97">
        <v>4624.1000000000004</v>
      </c>
      <c r="J78" s="97">
        <v>974.48</v>
      </c>
      <c r="K78" s="97">
        <v>3660.0650000000001</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3356.1000000000004</v>
      </c>
      <c r="G79" s="99">
        <v>3472.7749999999996</v>
      </c>
      <c r="H79" s="99">
        <v>3446.3750000000005</v>
      </c>
      <c r="I79" s="99">
        <v>4705.4000000000005</v>
      </c>
      <c r="J79" s="99">
        <v>1004.75</v>
      </c>
      <c r="K79" s="99">
        <v>3745.1625000000004</v>
      </c>
      <c r="M79" s="52"/>
      <c r="N79" s="52"/>
      <c r="O79" s="52"/>
      <c r="P79" s="52"/>
      <c r="Q79" s="52"/>
      <c r="R79" s="52"/>
      <c r="S79" s="52"/>
      <c r="T79" s="52"/>
      <c r="U79" s="52"/>
    </row>
    <row r="80" spans="2:27">
      <c r="B80" s="96">
        <v>44501</v>
      </c>
      <c r="C80" s="97">
        <v>5100.8249999999998</v>
      </c>
      <c r="D80" s="97">
        <v>3053.2000000000007</v>
      </c>
      <c r="E80" s="97">
        <v>3757.9</v>
      </c>
      <c r="F80" s="97">
        <v>3385.7249999999999</v>
      </c>
      <c r="G80" s="97">
        <v>3648.65</v>
      </c>
      <c r="H80" s="97">
        <v>3603.4749999999995</v>
      </c>
      <c r="I80" s="97">
        <v>4732.5749999999998</v>
      </c>
      <c r="J80" s="97">
        <v>1053.7249999999999</v>
      </c>
      <c r="K80" s="97">
        <v>3842.6062499999998</v>
      </c>
      <c r="M80" s="52"/>
      <c r="N80" s="52"/>
      <c r="O80" s="52"/>
      <c r="P80" s="52"/>
      <c r="Q80" s="52"/>
      <c r="R80" s="52"/>
      <c r="S80" s="52"/>
      <c r="T80" s="52"/>
      <c r="U80" s="52"/>
    </row>
    <row r="81" spans="1:21">
      <c r="B81" s="98">
        <v>44531</v>
      </c>
      <c r="C81" s="99">
        <v>5486.3799999999992</v>
      </c>
      <c r="D81" s="99">
        <v>3238.5600000000004</v>
      </c>
      <c r="E81" s="99">
        <v>4036.7200000000003</v>
      </c>
      <c r="F81" s="99">
        <v>3437.2799999999997</v>
      </c>
      <c r="G81" s="99">
        <v>3915.2400000000007</v>
      </c>
      <c r="H81" s="99">
        <v>3829.1600000000008</v>
      </c>
      <c r="I81" s="99">
        <v>4706.04</v>
      </c>
      <c r="J81" s="99">
        <v>1114.3599999999999</v>
      </c>
      <c r="K81" s="99">
        <v>3971.9300000000003</v>
      </c>
      <c r="M81" s="52"/>
      <c r="N81" s="52"/>
      <c r="O81" s="52"/>
      <c r="P81" s="52"/>
      <c r="Q81" s="52"/>
      <c r="R81" s="52"/>
      <c r="S81" s="52"/>
      <c r="T81" s="52"/>
      <c r="U81" s="52"/>
    </row>
    <row r="82" spans="1:21">
      <c r="B82" s="96">
        <v>44562</v>
      </c>
      <c r="C82" s="97">
        <v>5749.8250000000007</v>
      </c>
      <c r="D82" s="97">
        <v>3413.125</v>
      </c>
      <c r="E82" s="97">
        <v>4243.2000000000007</v>
      </c>
      <c r="F82" s="97">
        <v>3488.625</v>
      </c>
      <c r="G82" s="97">
        <v>4088.7</v>
      </c>
      <c r="H82" s="97">
        <v>3989.3</v>
      </c>
      <c r="I82" s="97">
        <v>4820.8249999999998</v>
      </c>
      <c r="J82" s="97">
        <v>1199.4750000000001</v>
      </c>
      <c r="K82" s="97">
        <v>4096.8625000000002</v>
      </c>
      <c r="M82" s="52"/>
      <c r="N82" s="52"/>
      <c r="O82" s="52"/>
      <c r="P82" s="52"/>
      <c r="Q82" s="52"/>
      <c r="R82" s="52"/>
      <c r="S82" s="52"/>
      <c r="T82" s="52"/>
      <c r="U82" s="52"/>
    </row>
    <row r="83" spans="1:21">
      <c r="B83" s="98">
        <v>44593</v>
      </c>
      <c r="C83" s="99">
        <v>5939.0750000000007</v>
      </c>
      <c r="D83" s="99">
        <v>3592.0000000000005</v>
      </c>
      <c r="E83" s="99">
        <v>4510.1000000000004</v>
      </c>
      <c r="F83" s="99">
        <v>3850.0749999999998</v>
      </c>
      <c r="G83" s="99">
        <v>4261.875</v>
      </c>
      <c r="H83" s="99">
        <v>4128.4250000000002</v>
      </c>
      <c r="I83" s="99">
        <v>4801.1750000000011</v>
      </c>
      <c r="J83" s="99">
        <v>1289.425</v>
      </c>
      <c r="K83" s="99">
        <v>4260.3875000000007</v>
      </c>
      <c r="M83" s="52"/>
      <c r="N83" s="52"/>
      <c r="O83" s="52"/>
      <c r="P83" s="52"/>
      <c r="Q83" s="52"/>
      <c r="R83" s="52"/>
      <c r="S83" s="52"/>
      <c r="T83" s="52"/>
      <c r="U83" s="52"/>
    </row>
    <row r="84" spans="1:21">
      <c r="B84" s="96">
        <v>44621</v>
      </c>
      <c r="C84" s="97">
        <v>6303.92</v>
      </c>
      <c r="D84" s="97">
        <v>3899.3</v>
      </c>
      <c r="E84" s="97">
        <v>4856.54</v>
      </c>
      <c r="F84" s="97">
        <v>3962.68</v>
      </c>
      <c r="G84" s="97">
        <v>4304.8799999999992</v>
      </c>
      <c r="H84" s="97">
        <v>4158.7199999999993</v>
      </c>
      <c r="I84" s="97">
        <v>4971.2800000000007</v>
      </c>
      <c r="J84" s="97">
        <v>1356.7799999999997</v>
      </c>
      <c r="K84" s="97">
        <v>4349.3899999999994</v>
      </c>
      <c r="M84" s="52"/>
      <c r="N84" s="52"/>
      <c r="O84" s="52"/>
      <c r="P84" s="52"/>
      <c r="Q84" s="52"/>
      <c r="R84" s="52"/>
      <c r="S84" s="52"/>
      <c r="T84" s="52"/>
      <c r="U84" s="52"/>
    </row>
    <row r="85" spans="1:21">
      <c r="B85" s="98">
        <v>44652</v>
      </c>
      <c r="C85" s="99">
        <v>6877</v>
      </c>
      <c r="D85" s="99">
        <v>4132.1749999999993</v>
      </c>
      <c r="E85" s="99">
        <v>5142.875</v>
      </c>
      <c r="F85" s="99">
        <v>4035.6</v>
      </c>
      <c r="G85" s="99">
        <v>4462.5</v>
      </c>
      <c r="H85" s="99">
        <v>4252.5750000000007</v>
      </c>
      <c r="I85" s="99">
        <v>5105.6000000000004</v>
      </c>
      <c r="J85" s="99">
        <v>1413.5000000000002</v>
      </c>
      <c r="K85" s="99">
        <v>4464.0687500000004</v>
      </c>
      <c r="M85" s="52"/>
      <c r="N85" s="52"/>
      <c r="O85" s="52"/>
      <c r="P85" s="52"/>
      <c r="Q85" s="52"/>
      <c r="R85" s="52"/>
      <c r="S85" s="52"/>
      <c r="T85" s="52"/>
      <c r="U85" s="52"/>
    </row>
    <row r="86" spans="1:21">
      <c r="B86" s="96">
        <v>44682</v>
      </c>
      <c r="C86" s="97">
        <v>7016.2000000000007</v>
      </c>
      <c r="D86" s="97">
        <v>4024.3749999999995</v>
      </c>
      <c r="E86" s="97">
        <v>5141.5999999999995</v>
      </c>
      <c r="F86" s="97">
        <v>4364.2</v>
      </c>
      <c r="G86" s="97">
        <v>4767.625</v>
      </c>
      <c r="H86" s="97">
        <v>4562.1000000000004</v>
      </c>
      <c r="I86" s="97">
        <v>5715.5500000000011</v>
      </c>
      <c r="J86" s="97">
        <v>1349.1750000000002</v>
      </c>
      <c r="K86" s="97">
        <v>4852.3687500000005</v>
      </c>
      <c r="L86" s="52"/>
      <c r="M86" s="52"/>
      <c r="N86" s="52"/>
      <c r="O86" s="52"/>
      <c r="P86" s="52"/>
      <c r="Q86" s="52"/>
      <c r="R86" s="52"/>
      <c r="S86" s="52"/>
      <c r="T86" s="52"/>
      <c r="U86" s="52"/>
    </row>
    <row r="87" spans="1:21">
      <c r="B87" s="98">
        <v>44713</v>
      </c>
      <c r="C87" s="99">
        <v>7245.68</v>
      </c>
      <c r="D87" s="99">
        <v>4026.8599999999997</v>
      </c>
      <c r="E87" s="99">
        <v>5152.0399999999991</v>
      </c>
      <c r="F87" s="99">
        <v>4893.68</v>
      </c>
      <c r="G87" s="99">
        <v>5034.76</v>
      </c>
      <c r="H87" s="99">
        <v>4818.72</v>
      </c>
      <c r="I87" s="99">
        <v>5755.78</v>
      </c>
      <c r="J87" s="99">
        <v>1275.7199999999998</v>
      </c>
      <c r="K87" s="99">
        <v>5125.7349999999997</v>
      </c>
      <c r="L87" s="52"/>
      <c r="M87" s="52"/>
      <c r="N87" s="52"/>
      <c r="O87" s="52"/>
      <c r="P87" s="52"/>
      <c r="Q87" s="52"/>
      <c r="R87" s="52"/>
      <c r="S87" s="52"/>
      <c r="T87" s="52"/>
      <c r="U87" s="52"/>
    </row>
    <row r="88" spans="1:21">
      <c r="B88" s="96">
        <v>44743</v>
      </c>
      <c r="C88" s="97">
        <v>7169.8249999999998</v>
      </c>
      <c r="D88" s="97">
        <v>3857.6499999999996</v>
      </c>
      <c r="E88" s="97">
        <v>4964.8499999999995</v>
      </c>
      <c r="F88" s="97">
        <v>5204.6749999999993</v>
      </c>
      <c r="G88" s="97">
        <v>5161.875</v>
      </c>
      <c r="H88" s="97">
        <v>5002.7250000000004</v>
      </c>
      <c r="I88" s="97">
        <v>5788.7249999999995</v>
      </c>
      <c r="J88" s="97">
        <v>1165.325</v>
      </c>
      <c r="K88" s="97">
        <v>5289.5</v>
      </c>
      <c r="L88" s="52"/>
      <c r="M88" s="52"/>
      <c r="N88" s="52"/>
      <c r="O88" s="52"/>
      <c r="P88" s="52"/>
      <c r="Q88" s="52"/>
      <c r="R88" s="52"/>
      <c r="S88" s="52"/>
      <c r="T88" s="52"/>
      <c r="U88" s="52"/>
    </row>
    <row r="89" spans="1:21">
      <c r="B89" s="98">
        <v>44774</v>
      </c>
      <c r="C89" s="99">
        <v>7166.3799999999992</v>
      </c>
      <c r="D89" s="99">
        <v>3716.4199999999992</v>
      </c>
      <c r="E89" s="99">
        <v>4896.7999999999993</v>
      </c>
      <c r="F89" s="99">
        <v>5346.74</v>
      </c>
      <c r="G89" s="99">
        <v>5201.6200000000008</v>
      </c>
      <c r="H89" s="99">
        <v>5123.76</v>
      </c>
      <c r="I89" s="99">
        <v>6099.78</v>
      </c>
      <c r="J89" s="99">
        <v>1097.6200000000001</v>
      </c>
      <c r="K89" s="99">
        <v>5442.9750000000004</v>
      </c>
      <c r="L89" s="52"/>
      <c r="M89" s="52"/>
      <c r="N89" s="52"/>
      <c r="O89" s="52"/>
      <c r="P89" s="52"/>
      <c r="Q89" s="52"/>
      <c r="R89" s="52"/>
      <c r="S89" s="52"/>
      <c r="T89" s="52"/>
      <c r="U89" s="52"/>
    </row>
    <row r="90" spans="1:21">
      <c r="B90" s="96">
        <v>44805</v>
      </c>
      <c r="C90" s="97">
        <v>7212.7250000000004</v>
      </c>
      <c r="D90" s="97">
        <v>3742.5250000000001</v>
      </c>
      <c r="E90" s="97">
        <v>4864.4250000000002</v>
      </c>
      <c r="F90" s="97">
        <v>5499.7000000000007</v>
      </c>
      <c r="G90" s="97">
        <v>5286.1999999999989</v>
      </c>
      <c r="H90" s="97">
        <v>5210.1750000000002</v>
      </c>
      <c r="I90" s="97">
        <v>6124.2500000000009</v>
      </c>
      <c r="J90" s="97">
        <v>1094.425</v>
      </c>
      <c r="K90" s="97">
        <v>5530.0812500000002</v>
      </c>
      <c r="L90" s="52"/>
    </row>
    <row r="91" spans="1:21">
      <c r="B91" s="98">
        <v>44835</v>
      </c>
      <c r="C91" s="99">
        <v>6999.1750000000002</v>
      </c>
      <c r="D91" s="99">
        <v>3566.9749999999999</v>
      </c>
      <c r="E91" s="99">
        <v>4773.9750000000004</v>
      </c>
      <c r="F91" s="99">
        <v>5463.4500000000007</v>
      </c>
      <c r="G91" s="99">
        <v>5339.2000000000007</v>
      </c>
      <c r="H91" s="99">
        <v>5247.9750000000004</v>
      </c>
      <c r="I91" s="99">
        <v>6156.9499999999989</v>
      </c>
      <c r="J91" s="99">
        <v>1060.4749999999999</v>
      </c>
      <c r="K91" s="99">
        <v>5551.8937500000002</v>
      </c>
      <c r="L91" s="52"/>
    </row>
    <row r="92" spans="1:21">
      <c r="A92" s="111"/>
      <c r="B92" s="96">
        <v>44866</v>
      </c>
      <c r="C92" s="97">
        <v>6504.42</v>
      </c>
      <c r="D92" s="97">
        <v>3140.94</v>
      </c>
      <c r="E92" s="97">
        <v>4484</v>
      </c>
      <c r="F92" s="97">
        <v>5378.58</v>
      </c>
      <c r="G92" s="97">
        <v>5341.2200000000012</v>
      </c>
      <c r="H92" s="97">
        <v>5300.68</v>
      </c>
      <c r="I92" s="97">
        <v>6293.5</v>
      </c>
      <c r="J92" s="97">
        <v>1005.3200000000002</v>
      </c>
      <c r="K92" s="97">
        <v>5578.4950000000008</v>
      </c>
      <c r="L92" s="52"/>
    </row>
    <row r="93" spans="1:21">
      <c r="B93" s="98">
        <v>44896</v>
      </c>
      <c r="C93" s="99">
        <v>5835.375</v>
      </c>
      <c r="D93" s="99">
        <v>2961.1000000000004</v>
      </c>
      <c r="E93" s="99">
        <v>4167.375</v>
      </c>
      <c r="F93" s="99">
        <v>5368.65</v>
      </c>
      <c r="G93" s="99">
        <v>5221.2750000000005</v>
      </c>
      <c r="H93" s="99">
        <v>5291.5499999999993</v>
      </c>
      <c r="I93" s="99">
        <v>6592.4750000000004</v>
      </c>
      <c r="J93" s="99">
        <v>919.9</v>
      </c>
      <c r="K93" s="99">
        <v>5618.4874999999993</v>
      </c>
      <c r="L93" s="52"/>
    </row>
    <row r="94" spans="1:21">
      <c r="B94" s="96">
        <v>44927</v>
      </c>
      <c r="C94" s="97">
        <v>5266.6249999999991</v>
      </c>
      <c r="D94" s="97">
        <v>2726.8249999999998</v>
      </c>
      <c r="E94" s="97">
        <v>3781.7000000000003</v>
      </c>
      <c r="F94" s="97">
        <v>5295.8249999999998</v>
      </c>
      <c r="G94" s="97">
        <v>4992.7249999999995</v>
      </c>
      <c r="H94" s="97">
        <v>5174.75</v>
      </c>
      <c r="I94" s="97">
        <v>6847.7250000000004</v>
      </c>
      <c r="J94" s="97">
        <v>840.97500000000014</v>
      </c>
      <c r="K94" s="97">
        <v>5577.7562500000004</v>
      </c>
      <c r="L94" s="52"/>
    </row>
    <row r="95" spans="1:21">
      <c r="B95" s="98">
        <v>44958</v>
      </c>
      <c r="C95" s="99">
        <v>4807.3999999999996</v>
      </c>
      <c r="D95" s="99">
        <v>2572.1</v>
      </c>
      <c r="E95" s="99">
        <v>3531.4250000000002</v>
      </c>
      <c r="F95" s="99">
        <v>5103.8500000000004</v>
      </c>
      <c r="G95" s="99">
        <v>4491.875</v>
      </c>
      <c r="H95" s="99">
        <v>4724.3249999999998</v>
      </c>
      <c r="I95" s="99">
        <v>6754.7000000000007</v>
      </c>
      <c r="J95" s="99">
        <v>800.375</v>
      </c>
      <c r="K95" s="99">
        <v>5268.6875</v>
      </c>
    </row>
    <row r="96" spans="1:21">
      <c r="B96" s="96">
        <v>44986</v>
      </c>
      <c r="C96" s="97">
        <v>4753.0999999999995</v>
      </c>
      <c r="D96" s="97">
        <v>2553.92</v>
      </c>
      <c r="E96" s="97">
        <v>3451.34</v>
      </c>
      <c r="F96" s="97">
        <v>4898.0599999999995</v>
      </c>
      <c r="G96" s="97">
        <v>4303.7</v>
      </c>
      <c r="H96" s="97">
        <v>4725.4800000000005</v>
      </c>
      <c r="I96" s="97">
        <v>6535.74</v>
      </c>
      <c r="J96" s="97">
        <v>770.3</v>
      </c>
      <c r="K96" s="97">
        <v>5115.744999999999</v>
      </c>
    </row>
    <row r="97" spans="2:13">
      <c r="B97" s="98">
        <v>45017</v>
      </c>
      <c r="C97" s="99">
        <v>4701.6749999999993</v>
      </c>
      <c r="D97" s="99">
        <v>2425.2249999999999</v>
      </c>
      <c r="E97" s="99">
        <v>3384.6749999999997</v>
      </c>
      <c r="F97" s="99">
        <v>4466.8249999999998</v>
      </c>
      <c r="G97" s="99">
        <v>4154.125</v>
      </c>
      <c r="H97" s="99">
        <v>4523.1750000000002</v>
      </c>
      <c r="I97" s="99">
        <v>6504.25</v>
      </c>
      <c r="J97" s="99">
        <v>742.42500000000007</v>
      </c>
      <c r="K97" s="99">
        <v>4912.09375</v>
      </c>
    </row>
    <row r="98" spans="2:13">
      <c r="B98" s="96">
        <v>45047</v>
      </c>
      <c r="C98" s="97">
        <v>4685.0200000000004</v>
      </c>
      <c r="D98" s="97">
        <v>2461.46</v>
      </c>
      <c r="E98" s="97">
        <v>3460.6000000000004</v>
      </c>
      <c r="F98" s="97">
        <v>3932.7200000000003</v>
      </c>
      <c r="G98" s="97">
        <v>4050.22</v>
      </c>
      <c r="H98" s="97">
        <v>4388.74</v>
      </c>
      <c r="I98" s="97">
        <v>6439.9399999999987</v>
      </c>
      <c r="J98" s="97">
        <v>734.28</v>
      </c>
      <c r="K98" s="97">
        <v>4702.9049999999997</v>
      </c>
    </row>
    <row r="99" spans="2:13">
      <c r="B99" s="98">
        <v>45078</v>
      </c>
      <c r="C99" s="99">
        <v>4700.9500000000007</v>
      </c>
      <c r="D99" s="99">
        <v>2480.625</v>
      </c>
      <c r="E99" s="99">
        <v>3547.9250000000002</v>
      </c>
      <c r="F99" s="99">
        <v>3795.9999999999995</v>
      </c>
      <c r="G99" s="99">
        <v>3994.625</v>
      </c>
      <c r="H99" s="99">
        <v>4248</v>
      </c>
      <c r="I99" s="99">
        <v>6314.85</v>
      </c>
      <c r="J99" s="99">
        <v>707.42500000000007</v>
      </c>
      <c r="K99" s="99">
        <v>4588.3687499999996</v>
      </c>
    </row>
    <row r="100" spans="2:13">
      <c r="B100" s="96">
        <v>45108</v>
      </c>
      <c r="C100" s="97">
        <v>4596.5749999999998</v>
      </c>
      <c r="D100" s="97">
        <v>2343.65</v>
      </c>
      <c r="E100" s="97">
        <v>3464.3249999999998</v>
      </c>
      <c r="F100" s="97">
        <v>3779.2</v>
      </c>
      <c r="G100" s="97">
        <v>3986.6000000000004</v>
      </c>
      <c r="H100" s="97">
        <v>4147.5750000000007</v>
      </c>
      <c r="I100" s="97">
        <v>6291.9750000000004</v>
      </c>
      <c r="J100" s="97">
        <v>679.02500000000009</v>
      </c>
      <c r="K100" s="97">
        <v>4551.3374999999996</v>
      </c>
    </row>
    <row r="101" spans="2:13">
      <c r="B101" s="98">
        <v>45139</v>
      </c>
      <c r="C101" s="99">
        <v>4495.68</v>
      </c>
      <c r="D101" s="99">
        <v>2285.1</v>
      </c>
      <c r="E101" s="99">
        <v>3344.96</v>
      </c>
      <c r="F101" s="99">
        <v>3779.46</v>
      </c>
      <c r="G101" s="99">
        <v>4041.4800000000005</v>
      </c>
      <c r="H101" s="99">
        <v>4169.76</v>
      </c>
      <c r="I101" s="99">
        <v>6215.2999999999993</v>
      </c>
      <c r="J101" s="99">
        <v>654.96</v>
      </c>
      <c r="K101" s="99">
        <v>4551.5</v>
      </c>
    </row>
    <row r="102" spans="2:13">
      <c r="B102" s="96">
        <v>45170</v>
      </c>
      <c r="C102" s="97">
        <v>4446.1000000000004</v>
      </c>
      <c r="D102" s="97">
        <v>2319.3000000000002</v>
      </c>
      <c r="E102" s="97">
        <v>3311.58</v>
      </c>
      <c r="F102" s="97">
        <v>3778.8399999999997</v>
      </c>
      <c r="G102" s="97">
        <v>4051.94</v>
      </c>
      <c r="H102" s="97">
        <v>4136.7000000000007</v>
      </c>
      <c r="I102" s="97">
        <v>6237.0599999999995</v>
      </c>
      <c r="J102" s="97">
        <v>695.68</v>
      </c>
      <c r="K102" s="97">
        <v>4551.1350000000002</v>
      </c>
    </row>
    <row r="103" spans="2:13">
      <c r="B103" s="98">
        <v>45200</v>
      </c>
      <c r="C103" s="99">
        <v>4762</v>
      </c>
      <c r="D103" s="99">
        <v>2497</v>
      </c>
      <c r="E103" s="99">
        <v>3474.8199999999997</v>
      </c>
      <c r="F103" s="99">
        <v>3781.9799999999996</v>
      </c>
      <c r="G103" s="99">
        <v>4124.38</v>
      </c>
      <c r="H103" s="99">
        <v>4123.18</v>
      </c>
      <c r="I103" s="99">
        <v>6204.42</v>
      </c>
      <c r="J103" s="99">
        <v>762.78</v>
      </c>
      <c r="K103" s="99">
        <v>4558.49</v>
      </c>
    </row>
    <row r="104" spans="2:13">
      <c r="B104" s="96">
        <v>45231</v>
      </c>
      <c r="C104" s="97">
        <v>5196.4000000000015</v>
      </c>
      <c r="D104" s="97">
        <v>2601.8399999999997</v>
      </c>
      <c r="E104" s="97">
        <v>3636.8</v>
      </c>
      <c r="F104" s="97">
        <v>3615.7200000000003</v>
      </c>
      <c r="G104" s="97">
        <v>4188.8599999999997</v>
      </c>
      <c r="H104" s="97">
        <v>4172.3599999999997</v>
      </c>
      <c r="I104" s="97">
        <v>6065.4600000000009</v>
      </c>
      <c r="J104" s="97">
        <v>829.31999999999994</v>
      </c>
      <c r="K104" s="97">
        <v>4510.6000000000004</v>
      </c>
    </row>
    <row r="105" spans="2:13">
      <c r="B105" s="98">
        <v>45261</v>
      </c>
      <c r="C105" s="99">
        <v>5442.16</v>
      </c>
      <c r="D105" s="99">
        <v>2604.9399999999996</v>
      </c>
      <c r="E105" s="99">
        <v>3681.1000000000004</v>
      </c>
      <c r="F105" s="99">
        <v>3621.8600000000006</v>
      </c>
      <c r="G105" s="99">
        <v>4294.1000000000004</v>
      </c>
      <c r="H105" s="99">
        <v>4236.28</v>
      </c>
      <c r="I105" s="99">
        <v>6028.8799999999992</v>
      </c>
      <c r="J105" s="99">
        <v>839.71999999999991</v>
      </c>
      <c r="K105" s="99">
        <v>4545.2800000000007</v>
      </c>
    </row>
    <row r="106" spans="2:13">
      <c r="B106" s="96">
        <v>45292</v>
      </c>
      <c r="C106" s="97">
        <v>5424.22</v>
      </c>
      <c r="D106" s="97">
        <v>2527.6600000000003</v>
      </c>
      <c r="E106" s="97">
        <v>3651.12</v>
      </c>
      <c r="F106" s="97">
        <v>3570.46</v>
      </c>
      <c r="G106" s="97">
        <v>4298.88</v>
      </c>
      <c r="H106" s="97">
        <v>4287.34</v>
      </c>
      <c r="I106" s="97">
        <v>6049.2999999999993</v>
      </c>
      <c r="J106" s="97">
        <v>848.7199999999998</v>
      </c>
      <c r="K106" s="97">
        <v>4551.4949999999999</v>
      </c>
    </row>
    <row r="107" spans="2:13">
      <c r="B107" s="98">
        <v>45323</v>
      </c>
      <c r="C107" s="99">
        <v>5502.36</v>
      </c>
      <c r="D107" s="99">
        <v>2508.0400000000004</v>
      </c>
      <c r="E107" s="99">
        <v>3618.6000000000004</v>
      </c>
      <c r="F107" s="99">
        <v>3661.06</v>
      </c>
      <c r="G107" s="99">
        <v>4316.78</v>
      </c>
      <c r="H107" s="99">
        <v>4301.4800000000005</v>
      </c>
      <c r="I107" s="99">
        <v>5936.8600000000006</v>
      </c>
      <c r="J107" s="99">
        <v>828.68</v>
      </c>
      <c r="K107" s="99">
        <v>4554.0450000000001</v>
      </c>
    </row>
    <row r="108" spans="2:13">
      <c r="B108" s="96">
        <v>45352</v>
      </c>
      <c r="C108" s="127">
        <v>5632.12</v>
      </c>
      <c r="D108" s="127">
        <v>2448.84</v>
      </c>
      <c r="E108" s="127">
        <v>3574.6</v>
      </c>
      <c r="F108" s="127">
        <v>3880.1400000000003</v>
      </c>
      <c r="G108" s="127">
        <v>4371.2400000000007</v>
      </c>
      <c r="H108" s="127">
        <v>4357.4000000000005</v>
      </c>
      <c r="I108" s="127">
        <v>5881.9599999999991</v>
      </c>
      <c r="J108" s="127">
        <v>793.04</v>
      </c>
      <c r="K108" s="127">
        <v>4622.6850000000004</v>
      </c>
      <c r="M108" s="133"/>
    </row>
    <row r="109" spans="2:13">
      <c r="B109" s="126">
        <v>45383</v>
      </c>
      <c r="C109" s="128">
        <v>5739.8250000000007</v>
      </c>
      <c r="D109" s="129">
        <v>2398.8000000000002</v>
      </c>
      <c r="E109" s="128">
        <v>3612.0749999999998</v>
      </c>
      <c r="F109" s="130">
        <v>3910.3500000000004</v>
      </c>
      <c r="G109" s="131">
        <v>4330.625</v>
      </c>
      <c r="H109" s="132">
        <v>4360.5750000000007</v>
      </c>
      <c r="I109" s="130">
        <v>6017.625</v>
      </c>
      <c r="J109" s="131">
        <v>778.97499999999991</v>
      </c>
      <c r="K109" s="131">
        <v>4654.7937500000007</v>
      </c>
    </row>
    <row r="110" spans="2:13">
      <c r="B110" s="96">
        <v>45413</v>
      </c>
      <c r="C110" s="127">
        <v>5997.0999999999995</v>
      </c>
      <c r="D110" s="127">
        <v>2426.7199999999998</v>
      </c>
      <c r="E110" s="127">
        <v>3690.58</v>
      </c>
      <c r="F110" s="127">
        <v>3907.46</v>
      </c>
      <c r="G110" s="127">
        <v>4348.42</v>
      </c>
      <c r="H110" s="127">
        <v>4355.8999999999996</v>
      </c>
      <c r="I110" s="127">
        <v>5940.52</v>
      </c>
      <c r="J110" s="127">
        <v>774.5</v>
      </c>
      <c r="K110" s="127">
        <v>4638.0750000000007</v>
      </c>
    </row>
    <row r="111" spans="2:13">
      <c r="B111" s="126">
        <v>45444</v>
      </c>
      <c r="C111" s="128">
        <v>6369.625</v>
      </c>
      <c r="D111" s="129">
        <v>2444.0500000000002</v>
      </c>
      <c r="E111" s="128">
        <v>3804.2250000000004</v>
      </c>
      <c r="F111" s="130">
        <v>3879.8</v>
      </c>
      <c r="G111" s="131">
        <v>4289.8249999999998</v>
      </c>
      <c r="H111" s="132">
        <v>4317.7250000000004</v>
      </c>
      <c r="I111" s="130">
        <v>6015.7749999999996</v>
      </c>
      <c r="J111" s="131">
        <v>790.52500000000009</v>
      </c>
      <c r="K111" s="131">
        <v>4625.78125</v>
      </c>
    </row>
    <row r="112" spans="2:13">
      <c r="B112" s="96">
        <v>45474</v>
      </c>
      <c r="C112" s="127">
        <v>6566.0199999999995</v>
      </c>
      <c r="D112" s="127">
        <v>2380.1</v>
      </c>
      <c r="E112" s="127">
        <v>3815.4</v>
      </c>
      <c r="F112" s="127">
        <v>3889.3600000000006</v>
      </c>
      <c r="G112" s="127">
        <v>4329.72</v>
      </c>
      <c r="H112" s="127">
        <v>4372.5600000000004</v>
      </c>
      <c r="I112" s="127">
        <v>5808.98</v>
      </c>
      <c r="J112" s="127">
        <v>797.7</v>
      </c>
      <c r="K112" s="127">
        <v>4600.1550000000007</v>
      </c>
    </row>
    <row r="113" spans="2:11">
      <c r="B113" s="126">
        <v>45505</v>
      </c>
      <c r="C113" s="128">
        <v>6978.7999999999993</v>
      </c>
      <c r="D113" s="129">
        <v>2444.1</v>
      </c>
      <c r="E113" s="128">
        <v>3960.2</v>
      </c>
      <c r="F113" s="130">
        <v>3902.98</v>
      </c>
      <c r="G113" s="131">
        <v>4403.32</v>
      </c>
      <c r="H113" s="132">
        <v>4392.3599999999997</v>
      </c>
      <c r="I113" s="130">
        <v>5965.5800000000008</v>
      </c>
      <c r="J113" s="131">
        <v>823.52</v>
      </c>
      <c r="K113" s="131">
        <v>4666.0600000000004</v>
      </c>
    </row>
    <row r="114" spans="2:11">
      <c r="B114" s="96">
        <v>45536</v>
      </c>
      <c r="C114" s="136">
        <v>7616.7000000000007</v>
      </c>
      <c r="D114" s="138">
        <v>2558.85</v>
      </c>
      <c r="E114" s="138">
        <v>4285.7749999999996</v>
      </c>
      <c r="F114" s="137">
        <v>3955.7000000000007</v>
      </c>
      <c r="G114" s="139">
        <v>4527.9750000000004</v>
      </c>
      <c r="H114" s="136">
        <v>4494.5</v>
      </c>
      <c r="I114" s="138">
        <v>6009.1249999999991</v>
      </c>
      <c r="J114" s="139">
        <v>929.87500000000011</v>
      </c>
      <c r="K114" s="138">
        <v>4746.8249999999998</v>
      </c>
    </row>
    <row r="115" spans="2:11">
      <c r="B115" s="126">
        <v>45566</v>
      </c>
      <c r="C115" s="128">
        <v>7767.82</v>
      </c>
      <c r="D115" s="129">
        <v>2503</v>
      </c>
      <c r="E115" s="128">
        <v>4161.38</v>
      </c>
      <c r="F115" s="130">
        <v>4164.0999999999995</v>
      </c>
      <c r="G115" s="131">
        <v>4733.68</v>
      </c>
      <c r="H115" s="132">
        <v>4661.12</v>
      </c>
      <c r="I115" s="130">
        <v>6100.54</v>
      </c>
      <c r="J115" s="131">
        <v>911.1400000000001</v>
      </c>
      <c r="K115" s="131">
        <v>4914.8599999999997</v>
      </c>
    </row>
    <row r="116" spans="2:11">
      <c r="B116" s="96">
        <v>45597</v>
      </c>
      <c r="C116" s="127">
        <v>7730.1</v>
      </c>
      <c r="D116" s="127">
        <v>2565.5</v>
      </c>
      <c r="E116" s="127">
        <v>4261.26</v>
      </c>
      <c r="F116" s="127">
        <v>4268.24</v>
      </c>
      <c r="G116" s="127">
        <v>4914.3200000000006</v>
      </c>
      <c r="H116" s="127">
        <v>4804.16</v>
      </c>
      <c r="I116" s="127">
        <v>6090.74</v>
      </c>
      <c r="J116" s="127">
        <v>942.44</v>
      </c>
      <c r="K116" s="127">
        <v>5019.3649999999998</v>
      </c>
    </row>
    <row r="117" spans="2:11">
      <c r="B117" s="126">
        <v>45627</v>
      </c>
      <c r="C117" s="128">
        <v>7694.9749999999995</v>
      </c>
      <c r="D117" s="129">
        <v>2571.5500000000002</v>
      </c>
      <c r="E117" s="128">
        <v>4340.9500000000007</v>
      </c>
      <c r="F117" s="130">
        <v>4472.0249999999996</v>
      </c>
      <c r="G117" s="131">
        <v>4972.4750000000004</v>
      </c>
      <c r="H117" s="132">
        <v>4994.5749999999998</v>
      </c>
      <c r="I117" s="130">
        <v>6106.7999999999993</v>
      </c>
      <c r="J117" s="131">
        <v>967.90000000000009</v>
      </c>
      <c r="K117" s="131">
        <v>5136.46875</v>
      </c>
    </row>
    <row r="118" spans="2:11">
      <c r="B118" s="96">
        <v>45658</v>
      </c>
      <c r="C118" s="136">
        <v>7417.3</v>
      </c>
      <c r="D118" s="138">
        <v>2558.38</v>
      </c>
      <c r="E118" s="138">
        <v>4341.9599999999991</v>
      </c>
      <c r="F118" s="137">
        <v>4766.42</v>
      </c>
      <c r="G118" s="139">
        <v>4880.16</v>
      </c>
      <c r="H118" s="136">
        <v>4987.3999999999996</v>
      </c>
      <c r="I118" s="138">
        <v>6103.1</v>
      </c>
      <c r="J118" s="139">
        <v>984.22</v>
      </c>
      <c r="K118" s="138">
        <v>5184.2700000000004</v>
      </c>
    </row>
    <row r="119" spans="2:11">
      <c r="B119" s="126">
        <v>45689</v>
      </c>
      <c r="C119" s="128">
        <v>7213.8250000000007</v>
      </c>
      <c r="D119" s="129">
        <v>2544.8249999999998</v>
      </c>
      <c r="E119" s="128">
        <v>4348.4500000000007</v>
      </c>
      <c r="F119" s="130">
        <v>4917.5749999999998</v>
      </c>
      <c r="G119" s="131">
        <v>4885.3500000000004</v>
      </c>
      <c r="H119" s="132">
        <v>4939.8750000000009</v>
      </c>
      <c r="I119" s="130">
        <v>6254.15</v>
      </c>
      <c r="J119" s="131">
        <v>1021.8750000000001</v>
      </c>
      <c r="K119" s="131">
        <v>5249.2374999999993</v>
      </c>
    </row>
    <row r="120" spans="2:11">
      <c r="B120" s="96">
        <v>45717</v>
      </c>
      <c r="C120" s="127">
        <v>7368.7750000000005</v>
      </c>
      <c r="D120" s="127">
        <v>2500.85</v>
      </c>
      <c r="E120" s="127">
        <v>4365.7250000000004</v>
      </c>
      <c r="F120" s="127">
        <v>4709.5749999999998</v>
      </c>
      <c r="G120" s="127">
        <v>4872.1749999999993</v>
      </c>
      <c r="H120" s="127">
        <v>4905.55</v>
      </c>
      <c r="I120" s="127">
        <v>6148.0499999999993</v>
      </c>
      <c r="J120" s="127">
        <v>1025.875</v>
      </c>
      <c r="K120" s="127">
        <v>5158.8374999999996</v>
      </c>
    </row>
    <row r="121" spans="2:11">
      <c r="B121" s="126">
        <v>45748</v>
      </c>
      <c r="C121" s="128">
        <v>7369.64</v>
      </c>
      <c r="D121" s="129">
        <v>2451.46</v>
      </c>
      <c r="E121" s="128">
        <v>4361.7</v>
      </c>
      <c r="F121" s="130">
        <v>4606.46</v>
      </c>
      <c r="G121" s="131">
        <v>4870.62</v>
      </c>
      <c r="H121" s="132">
        <v>4873.5200000000004</v>
      </c>
      <c r="I121" s="130">
        <v>6257.52</v>
      </c>
      <c r="J121" s="131">
        <v>1018.28</v>
      </c>
      <c r="K121" s="131">
        <v>5152.0300000000007</v>
      </c>
    </row>
    <row r="122" spans="2:11">
      <c r="B122" s="96">
        <v>45778</v>
      </c>
      <c r="C122" s="136">
        <v>7302.6799999999994</v>
      </c>
      <c r="D122" s="138">
        <v>2442.1</v>
      </c>
      <c r="E122" s="138">
        <v>4361.38</v>
      </c>
      <c r="F122" s="137">
        <v>4610.46</v>
      </c>
      <c r="G122" s="139">
        <v>4885.1799999999994</v>
      </c>
      <c r="H122" s="136">
        <v>4863.12</v>
      </c>
      <c r="I122" s="138">
        <v>6218.9400000000005</v>
      </c>
      <c r="J122" s="139">
        <v>986.54000000000008</v>
      </c>
      <c r="K122" s="138">
        <v>5144.4249999999993</v>
      </c>
    </row>
    <row r="123" spans="2:11">
      <c r="B123" s="126">
        <v>45809</v>
      </c>
      <c r="C123" s="128">
        <v>7379.7499999999991</v>
      </c>
      <c r="D123" s="129">
        <v>2429.4</v>
      </c>
      <c r="E123" s="128">
        <v>4348.4749999999995</v>
      </c>
      <c r="F123" s="130">
        <v>4631.9750000000004</v>
      </c>
      <c r="G123" s="131">
        <v>4860.3</v>
      </c>
      <c r="H123" s="132">
        <v>4925.55</v>
      </c>
      <c r="I123" s="130">
        <v>6283.3249999999998</v>
      </c>
      <c r="J123" s="131">
        <v>971.85</v>
      </c>
      <c r="K123" s="131">
        <v>5175.2875000000004</v>
      </c>
    </row>
    <row r="124" spans="2:11">
      <c r="B124" s="96">
        <v>45839</v>
      </c>
      <c r="C124" s="136">
        <v>7284.9399999999987</v>
      </c>
      <c r="D124" s="138">
        <v>2390.6</v>
      </c>
      <c r="E124" s="138">
        <v>4285.42</v>
      </c>
      <c r="F124" s="137">
        <v>4593.0999999999995</v>
      </c>
      <c r="G124" s="139">
        <v>4786.16</v>
      </c>
      <c r="H124" s="136">
        <v>4905.26</v>
      </c>
      <c r="I124" s="138">
        <v>6280.84</v>
      </c>
      <c r="J124" s="139">
        <v>940.8</v>
      </c>
      <c r="K124" s="138">
        <v>5141.34</v>
      </c>
    </row>
    <row r="125" spans="2:11">
      <c r="B125" s="126">
        <v>45870</v>
      </c>
      <c r="C125" s="128">
        <v>7125.3200000000006</v>
      </c>
      <c r="D125" s="129">
        <v>2403.6</v>
      </c>
      <c r="E125" s="128">
        <v>4202.4000000000005</v>
      </c>
      <c r="F125" s="130">
        <v>4519.88</v>
      </c>
      <c r="G125" s="131">
        <v>4825.8</v>
      </c>
      <c r="H125" s="132">
        <v>4913.2199999999993</v>
      </c>
      <c r="I125" s="130">
        <v>6316.4600000000009</v>
      </c>
      <c r="J125" s="131">
        <v>972.09999999999991</v>
      </c>
      <c r="K125" s="131">
        <v>5143.84</v>
      </c>
    </row>
    <row r="126" spans="2:11">
      <c r="B126" s="96">
        <v>45901</v>
      </c>
      <c r="C126" s="136">
        <v>6378.0249999999996</v>
      </c>
      <c r="D126" s="138">
        <v>2307.5250000000001</v>
      </c>
      <c r="E126" s="138">
        <v>4052.5749999999998</v>
      </c>
      <c r="F126" s="137">
        <v>4451.1499999999996</v>
      </c>
      <c r="G126" s="139">
        <v>4702.9750000000004</v>
      </c>
      <c r="H126" s="136">
        <v>4882.5750000000007</v>
      </c>
      <c r="I126" s="138">
        <v>6354.9</v>
      </c>
      <c r="J126" s="139">
        <v>972.57500000000005</v>
      </c>
      <c r="K126" s="138">
        <v>5097.8999999999996</v>
      </c>
    </row>
    <row r="127" spans="2:11">
      <c r="B127" s="126">
        <v>45931</v>
      </c>
      <c r="C127" s="128">
        <v>5764.18</v>
      </c>
      <c r="D127" s="129">
        <v>2188.1800000000003</v>
      </c>
      <c r="E127" s="128">
        <v>3633.28</v>
      </c>
      <c r="F127" s="130">
        <v>4413.8999999999996</v>
      </c>
      <c r="G127" s="131">
        <v>4533.08</v>
      </c>
      <c r="H127" s="132">
        <v>4688.92</v>
      </c>
      <c r="I127" s="130">
        <v>6321.18</v>
      </c>
      <c r="J127" s="131">
        <v>1006.7</v>
      </c>
      <c r="K127" s="131">
        <v>4989.2700000000004</v>
      </c>
    </row>
    <row r="128" spans="2:11">
      <c r="C128" s="51"/>
      <c r="D128" s="51"/>
      <c r="E128" s="51"/>
      <c r="F128" s="52"/>
      <c r="G128" s="52"/>
      <c r="H128" s="52"/>
      <c r="I128" s="52"/>
      <c r="J128" s="52"/>
      <c r="K128" s="52"/>
    </row>
    <row r="129" spans="3:5">
      <c r="C129" s="51"/>
      <c r="D129" s="51"/>
      <c r="E129" s="51"/>
    </row>
    <row r="130" spans="3:5">
      <c r="C130" s="51"/>
      <c r="D130" s="51"/>
      <c r="E130" s="51"/>
    </row>
    <row r="131" spans="3:5">
      <c r="C131" s="51"/>
      <c r="D131" s="51"/>
      <c r="E131" s="51"/>
    </row>
    <row r="132" spans="3:5">
      <c r="C132" s="51"/>
      <c r="D132" s="51"/>
      <c r="E132" s="51"/>
    </row>
    <row r="133" spans="3:5">
      <c r="C133" s="51"/>
      <c r="D133" s="51"/>
      <c r="E133" s="51"/>
    </row>
    <row r="134" spans="3:5">
      <c r="C134" s="51"/>
      <c r="D134" s="51"/>
      <c r="E134" s="51"/>
    </row>
    <row r="135" spans="3:5">
      <c r="C135" s="51"/>
      <c r="D135" s="51"/>
      <c r="E135" s="51"/>
    </row>
    <row r="136" spans="3:5">
      <c r="C136" s="51"/>
      <c r="D136" s="51"/>
      <c r="E136" s="51"/>
    </row>
    <row r="137" spans="3:5">
      <c r="C137" s="51"/>
      <c r="D137" s="51"/>
      <c r="E137" s="51"/>
    </row>
    <row r="138" spans="3:5">
      <c r="C138" s="51"/>
      <c r="D138" s="51"/>
      <c r="E138" s="51"/>
    </row>
    <row r="139" spans="3:5">
      <c r="C139" s="51"/>
      <c r="D139" s="51"/>
      <c r="E139" s="51"/>
    </row>
    <row r="140" spans="3:5">
      <c r="C140" s="51"/>
      <c r="D140" s="51"/>
      <c r="E140" s="51"/>
    </row>
    <row r="141" spans="3:5">
      <c r="C141" s="51"/>
      <c r="D141" s="51"/>
      <c r="E141" s="51"/>
    </row>
    <row r="142" spans="3:5">
      <c r="C142" s="51"/>
      <c r="D142" s="51"/>
      <c r="E142" s="51"/>
    </row>
    <row r="143" spans="3:5">
      <c r="C143" s="51"/>
      <c r="D143" s="51"/>
      <c r="E143" s="51"/>
    </row>
    <row r="144" spans="3:5">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sheetData>
  <mergeCells count="2">
    <mergeCell ref="B8:B9"/>
    <mergeCell ref="C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E956"/>
  <sheetViews>
    <sheetView zoomScale="69" zoomScaleNormal="120" workbookViewId="0">
      <pane xSplit="1" ySplit="3" topLeftCell="B110" activePane="bottomRight" state="frozen"/>
      <selection pane="topRight" activeCell="B1" sqref="B1"/>
      <selection pane="bottomLeft" activeCell="A4" sqref="A4"/>
      <selection pane="bottomRight" activeCell="L121" sqref="L121:T121"/>
    </sheetView>
  </sheetViews>
  <sheetFormatPr defaultRowHeight="14.5"/>
  <cols>
    <col min="1" max="1" width="18.7265625" customWidth="1"/>
    <col min="2" max="2" width="13.26953125" style="1" customWidth="1"/>
    <col min="3" max="3" width="13.36328125" customWidth="1"/>
    <col min="4" max="4" width="12.81640625" customWidth="1"/>
    <col min="5" max="5" width="12.7265625" customWidth="1"/>
    <col min="6" max="6" width="12.453125" customWidth="1"/>
    <col min="7" max="7" width="12.81640625" customWidth="1"/>
    <col min="8" max="8" width="11.453125" customWidth="1"/>
    <col min="9" max="9" width="9.453125" customWidth="1"/>
    <col min="10" max="10" width="13.54296875" customWidth="1"/>
    <col min="12" max="12" width="15.453125" customWidth="1"/>
    <col min="16" max="16" width="10" bestFit="1" customWidth="1"/>
    <col min="18" max="18" width="10.7265625" bestFit="1" customWidth="1"/>
    <col min="19" max="19" width="10" bestFit="1" customWidth="1"/>
    <col min="23" max="23" width="40.26953125" customWidth="1"/>
  </cols>
  <sheetData>
    <row r="1" spans="1:23" ht="72.75" customHeight="1">
      <c r="A1" t="s">
        <v>77</v>
      </c>
      <c r="B1" s="40" t="s">
        <v>18</v>
      </c>
      <c r="G1" s="109" t="s">
        <v>19</v>
      </c>
      <c r="M1" s="106" t="s">
        <v>68</v>
      </c>
      <c r="T1" s="109" t="s">
        <v>79</v>
      </c>
      <c r="W1" s="113" t="s">
        <v>78</v>
      </c>
    </row>
    <row r="2" spans="1:23">
      <c r="A2" s="1" t="s">
        <v>5</v>
      </c>
      <c r="B2" s="144" t="s">
        <v>6</v>
      </c>
      <c r="C2" s="144"/>
      <c r="D2" s="144"/>
      <c r="E2" s="144"/>
      <c r="F2" s="144"/>
      <c r="G2" s="144"/>
      <c r="K2" s="1" t="s">
        <v>11</v>
      </c>
      <c r="L2" s="144" t="s">
        <v>7</v>
      </c>
      <c r="M2" s="144"/>
      <c r="N2" s="144"/>
      <c r="O2" s="144"/>
      <c r="P2" s="144"/>
      <c r="Q2" s="144"/>
      <c r="R2" s="27"/>
    </row>
    <row r="3" spans="1:23">
      <c r="A3" t="s">
        <v>17</v>
      </c>
      <c r="B3" s="1" t="s">
        <v>1</v>
      </c>
      <c r="C3" t="s">
        <v>0</v>
      </c>
      <c r="D3" t="s">
        <v>2</v>
      </c>
      <c r="E3" t="s">
        <v>3</v>
      </c>
      <c r="F3" t="s">
        <v>8</v>
      </c>
      <c r="G3" t="s">
        <v>10</v>
      </c>
      <c r="H3" t="s">
        <v>9</v>
      </c>
      <c r="I3" t="s">
        <v>4</v>
      </c>
      <c r="L3" s="1" t="s">
        <v>1</v>
      </c>
      <c r="M3" t="s">
        <v>0</v>
      </c>
      <c r="N3" t="s">
        <v>2</v>
      </c>
      <c r="O3" t="s">
        <v>3</v>
      </c>
      <c r="P3" t="s">
        <v>8</v>
      </c>
      <c r="Q3" t="s">
        <v>10</v>
      </c>
      <c r="R3" t="s">
        <v>9</v>
      </c>
      <c r="S3" t="s">
        <v>4</v>
      </c>
      <c r="T3" s="18" t="s">
        <v>14</v>
      </c>
    </row>
    <row r="4" spans="1:23">
      <c r="A4" s="1">
        <v>42372</v>
      </c>
      <c r="B4" s="30">
        <v>298.2</v>
      </c>
      <c r="C4" s="30">
        <v>171.93</v>
      </c>
      <c r="D4" s="30">
        <v>226.62</v>
      </c>
      <c r="E4" s="30">
        <v>261.91000000000003</v>
      </c>
      <c r="F4" s="30">
        <v>252.98</v>
      </c>
      <c r="G4" s="30">
        <v>253.16</v>
      </c>
      <c r="H4" s="30">
        <v>383.53</v>
      </c>
      <c r="I4" s="30">
        <v>59</v>
      </c>
      <c r="K4" s="2">
        <v>42370</v>
      </c>
      <c r="L4" s="29">
        <f>AVERAGE(B4:B7)*10</f>
        <v>2907.5</v>
      </c>
      <c r="M4" s="29">
        <f t="shared" ref="M4:O4" si="0">AVERAGE(C4:C7)*10</f>
        <v>1694.05</v>
      </c>
      <c r="N4" s="29">
        <f t="shared" si="0"/>
        <v>2206</v>
      </c>
      <c r="O4" s="29">
        <f t="shared" si="0"/>
        <v>2602.1000000000004</v>
      </c>
      <c r="P4" s="29">
        <f>AVERAGE(F4:F7)*10</f>
        <v>2494.7750000000001</v>
      </c>
      <c r="Q4" s="29">
        <f>AVERAGE(G4:G7)*10</f>
        <v>2498.9</v>
      </c>
      <c r="R4" s="29">
        <f>AVERAGE(H4:H7)*10</f>
        <v>4333.1750000000002</v>
      </c>
      <c r="S4" s="29">
        <f>AVERAGE(I4:I7)*10</f>
        <v>558.29999999999995</v>
      </c>
      <c r="T4" s="36">
        <f t="shared" ref="T4:T35" si="1">AVERAGE(O4:R4)</f>
        <v>2982.2375000000002</v>
      </c>
    </row>
    <row r="5" spans="1:23">
      <c r="A5" s="1">
        <v>42379</v>
      </c>
      <c r="B5" s="30">
        <v>287.60000000000002</v>
      </c>
      <c r="C5" s="30">
        <v>167.49</v>
      </c>
      <c r="D5" s="30">
        <v>220.39</v>
      </c>
      <c r="E5" s="30">
        <v>259.73</v>
      </c>
      <c r="F5" s="30">
        <v>254.57</v>
      </c>
      <c r="G5" s="30">
        <v>253.06</v>
      </c>
      <c r="H5" s="30">
        <v>445.24</v>
      </c>
      <c r="I5" s="30">
        <v>55.42</v>
      </c>
      <c r="K5" s="2">
        <v>42401</v>
      </c>
      <c r="L5" s="29">
        <f>AVERAGE(B8:B11)*10</f>
        <v>2755.2999999999997</v>
      </c>
      <c r="M5" s="29">
        <f t="shared" ref="M5:O5" si="2">AVERAGE(C8:C11)*10</f>
        <v>1666.55</v>
      </c>
      <c r="N5" s="29">
        <f t="shared" si="2"/>
        <v>2053.2749999999996</v>
      </c>
      <c r="O5" s="29">
        <f t="shared" si="2"/>
        <v>2575.1750000000002</v>
      </c>
      <c r="P5" s="29">
        <f>AVERAGE(F8:F11)*10</f>
        <v>2389.6750000000002</v>
      </c>
      <c r="Q5" s="29">
        <f>AVERAGE(G8:G11)*10</f>
        <v>2433</v>
      </c>
      <c r="R5" s="29">
        <f>AVERAGE(H8:H11)*10</f>
        <v>4457.0999999999995</v>
      </c>
      <c r="S5" s="29">
        <f>AVERAGE(I8:I11)*10</f>
        <v>537.02499999999998</v>
      </c>
      <c r="T5" s="36">
        <f t="shared" si="1"/>
        <v>2963.7375000000002</v>
      </c>
    </row>
    <row r="6" spans="1:23">
      <c r="A6" s="1">
        <v>42386</v>
      </c>
      <c r="B6" s="30">
        <v>293.91000000000003</v>
      </c>
      <c r="C6" s="30">
        <v>169.91</v>
      </c>
      <c r="D6" s="30">
        <v>217.31</v>
      </c>
      <c r="E6" s="30">
        <v>259.24</v>
      </c>
      <c r="F6" s="30">
        <v>245.51</v>
      </c>
      <c r="G6" s="30">
        <v>247.01</v>
      </c>
      <c r="H6" s="30">
        <v>452.61</v>
      </c>
      <c r="I6" s="30">
        <v>54.17</v>
      </c>
      <c r="K6" s="2">
        <v>42430</v>
      </c>
      <c r="L6" s="29">
        <f>AVERAGE(B12:B16)*10</f>
        <v>2613.1399999999994</v>
      </c>
      <c r="M6" s="29">
        <f t="shared" ref="M6:O6" si="3">AVERAGE(C12:C16)*10</f>
        <v>1649.12</v>
      </c>
      <c r="N6" s="29">
        <f t="shared" si="3"/>
        <v>1963.46</v>
      </c>
      <c r="O6" s="29">
        <f t="shared" si="3"/>
        <v>2502.8799999999997</v>
      </c>
      <c r="P6" s="29">
        <f>AVERAGE(F12:F16)*10</f>
        <v>2303.44</v>
      </c>
      <c r="Q6" s="29">
        <f>AVERAGE(G12:G16)*10</f>
        <v>2356.88</v>
      </c>
      <c r="R6" s="29">
        <f>AVERAGE(H12:H16)*10</f>
        <v>4384.2999999999993</v>
      </c>
      <c r="S6" s="29">
        <f>AVERAGE(I12:I16)*10</f>
        <v>533.17999999999995</v>
      </c>
      <c r="T6" s="36">
        <f t="shared" si="1"/>
        <v>2886.875</v>
      </c>
    </row>
    <row r="7" spans="1:23">
      <c r="A7" s="1">
        <v>42393</v>
      </c>
      <c r="B7" s="30">
        <v>283.29000000000002</v>
      </c>
      <c r="C7" s="30">
        <v>168.29</v>
      </c>
      <c r="D7" s="30">
        <v>218.08</v>
      </c>
      <c r="E7" s="30">
        <v>259.95999999999998</v>
      </c>
      <c r="F7" s="30">
        <v>244.85</v>
      </c>
      <c r="G7" s="30">
        <v>246.33</v>
      </c>
      <c r="H7" s="30">
        <v>451.89</v>
      </c>
      <c r="I7" s="30">
        <v>54.73</v>
      </c>
      <c r="K7" s="2">
        <v>42461</v>
      </c>
      <c r="L7" s="29">
        <f>AVERAGE(B16:B20)*10</f>
        <v>2570.6999999999998</v>
      </c>
      <c r="M7" s="29">
        <f t="shared" ref="M7:O7" si="4">AVERAGE(C16:C20)*10</f>
        <v>1659.7399999999998</v>
      </c>
      <c r="N7" s="29">
        <f t="shared" si="4"/>
        <v>1906.3200000000002</v>
      </c>
      <c r="O7" s="29">
        <f t="shared" si="4"/>
        <v>2457.98</v>
      </c>
      <c r="P7" s="29">
        <f>AVERAGE(F16:F20)*10</f>
        <v>2261.08</v>
      </c>
      <c r="Q7" s="29">
        <f>AVERAGE(G16:G20)*10</f>
        <v>2299.02</v>
      </c>
      <c r="R7" s="29">
        <f>AVERAGE(H16:H20)*10</f>
        <v>4354.12</v>
      </c>
      <c r="S7" s="29">
        <f>AVERAGE(I16:I20)*10</f>
        <v>523.92000000000007</v>
      </c>
      <c r="T7" s="36">
        <f t="shared" si="1"/>
        <v>2843.05</v>
      </c>
    </row>
    <row r="8" spans="1:23">
      <c r="A8" s="1">
        <v>42400</v>
      </c>
      <c r="B8" s="30">
        <v>277.81</v>
      </c>
      <c r="C8" s="30">
        <v>167.72</v>
      </c>
      <c r="D8" s="30">
        <v>207.64</v>
      </c>
      <c r="E8" s="30">
        <v>258.62</v>
      </c>
      <c r="F8" s="30">
        <v>243.6</v>
      </c>
      <c r="G8" s="30">
        <v>246.94</v>
      </c>
      <c r="H8" s="30">
        <v>448.73</v>
      </c>
      <c r="I8" s="30">
        <v>53.92</v>
      </c>
      <c r="K8" s="2">
        <v>42491</v>
      </c>
      <c r="L8" s="29">
        <f>AVERAGE(B21:B24)*10</f>
        <v>2528.875</v>
      </c>
      <c r="M8" s="29">
        <f t="shared" ref="M8:O8" si="5">AVERAGE(C21:C24)*10</f>
        <v>1654.4749999999999</v>
      </c>
      <c r="N8" s="29">
        <f t="shared" si="5"/>
        <v>1943.6249999999998</v>
      </c>
      <c r="O8" s="29">
        <f t="shared" si="5"/>
        <v>2264.9749999999999</v>
      </c>
      <c r="P8" s="29">
        <f>AVERAGE(F21:F24)*10</f>
        <v>2213.875</v>
      </c>
      <c r="Q8" s="29">
        <f>AVERAGE(G21:G24)*10</f>
        <v>2246.1750000000002</v>
      </c>
      <c r="R8" s="29">
        <f>AVERAGE(H21:H24)*10</f>
        <v>4292.6499999999996</v>
      </c>
      <c r="S8" s="29">
        <f>AVERAGE(I21:I24)*10</f>
        <v>525.125</v>
      </c>
      <c r="T8" s="36">
        <f t="shared" si="1"/>
        <v>2754.4187499999998</v>
      </c>
    </row>
    <row r="9" spans="1:23">
      <c r="A9" s="1">
        <v>42407</v>
      </c>
      <c r="B9" s="30">
        <v>276.73</v>
      </c>
      <c r="C9" s="30">
        <v>164.96</v>
      </c>
      <c r="D9" s="30">
        <v>204.79</v>
      </c>
      <c r="E9" s="30">
        <v>258.36</v>
      </c>
      <c r="F9" s="30">
        <v>238.78</v>
      </c>
      <c r="G9" s="30">
        <v>242.71</v>
      </c>
      <c r="H9" s="30">
        <v>442.32</v>
      </c>
      <c r="I9" s="30">
        <v>54.16</v>
      </c>
      <c r="K9" s="2">
        <v>42522</v>
      </c>
      <c r="L9" s="29">
        <f>AVERAGE(B25:B29)*10</f>
        <v>2765.96</v>
      </c>
      <c r="M9" s="29">
        <f t="shared" ref="M9:O9" si="6">AVERAGE(C25:C29)*10</f>
        <v>1693.1200000000001</v>
      </c>
      <c r="N9" s="29">
        <f t="shared" si="6"/>
        <v>2096.4</v>
      </c>
      <c r="O9" s="29">
        <f t="shared" si="6"/>
        <v>2180.1799999999998</v>
      </c>
      <c r="P9" s="29">
        <f>AVERAGE(F25:F29)*10</f>
        <v>2281.04</v>
      </c>
      <c r="Q9" s="29">
        <f>AVERAGE(G25:G29)*10</f>
        <v>2282.54</v>
      </c>
      <c r="R9" s="29">
        <f>AVERAGE(H25:H29)*10</f>
        <v>4217.8399999999992</v>
      </c>
      <c r="S9" s="29">
        <f>AVERAGE(I25:I29)*10</f>
        <v>557.58000000000004</v>
      </c>
      <c r="T9" s="36">
        <f t="shared" si="1"/>
        <v>2740.3999999999996</v>
      </c>
    </row>
    <row r="10" spans="1:23">
      <c r="A10" s="1">
        <v>42414</v>
      </c>
      <c r="B10" s="30">
        <v>276.33</v>
      </c>
      <c r="C10" s="30">
        <v>167.88</v>
      </c>
      <c r="D10" s="30">
        <v>208.41</v>
      </c>
      <c r="E10" s="30">
        <v>257.35000000000002</v>
      </c>
      <c r="F10" s="30">
        <v>236.48</v>
      </c>
      <c r="G10" s="30">
        <v>241.55</v>
      </c>
      <c r="H10" s="30">
        <v>449.78</v>
      </c>
      <c r="I10" s="30">
        <v>53.58</v>
      </c>
      <c r="K10" s="2">
        <v>42552</v>
      </c>
      <c r="L10" s="29">
        <f>AVERAGE(B30:B33)*10</f>
        <v>3034.8500000000004</v>
      </c>
      <c r="M10" s="29">
        <f t="shared" ref="M10:O10" si="7">AVERAGE(C30:C33)*10</f>
        <v>1726.3249999999998</v>
      </c>
      <c r="N10" s="29">
        <f t="shared" si="7"/>
        <v>2198.2250000000004</v>
      </c>
      <c r="O10" s="29">
        <f t="shared" si="7"/>
        <v>2237.0749999999998</v>
      </c>
      <c r="P10" s="29">
        <f>AVERAGE(F30:F33)*10</f>
        <v>2466.4249999999997</v>
      </c>
      <c r="Q10" s="29">
        <f>AVERAGE(G30:G33)*10</f>
        <v>2383.6749999999997</v>
      </c>
      <c r="R10" s="29">
        <f>AVERAGE(H30:H33)*10</f>
        <v>4237.3249999999998</v>
      </c>
      <c r="S10" s="29">
        <f>AVERAGE(I30:I33)*10</f>
        <v>582.69999999999993</v>
      </c>
      <c r="T10" s="36">
        <f t="shared" si="1"/>
        <v>2831.125</v>
      </c>
    </row>
    <row r="11" spans="1:23">
      <c r="A11" s="1">
        <v>42421</v>
      </c>
      <c r="B11" s="30">
        <v>271.25</v>
      </c>
      <c r="C11" s="30">
        <v>166.06</v>
      </c>
      <c r="D11" s="30">
        <v>200.47</v>
      </c>
      <c r="E11" s="30">
        <v>255.74</v>
      </c>
      <c r="F11" s="30">
        <v>237.01</v>
      </c>
      <c r="G11" s="30">
        <v>242</v>
      </c>
      <c r="H11" s="30">
        <v>442.01</v>
      </c>
      <c r="I11" s="30">
        <v>53.15</v>
      </c>
      <c r="K11" s="2">
        <v>42583</v>
      </c>
      <c r="L11" s="29">
        <f>AVERAGE(B34:B38)*10</f>
        <v>3277.4400000000005</v>
      </c>
      <c r="M11" s="29">
        <f t="shared" ref="M11:O11" si="8">AVERAGE(C34:C38)*10</f>
        <v>1777.8400000000001</v>
      </c>
      <c r="N11" s="29">
        <f t="shared" si="8"/>
        <v>2302.3200000000002</v>
      </c>
      <c r="O11" s="29">
        <f t="shared" si="8"/>
        <v>2340.48</v>
      </c>
      <c r="P11" s="29">
        <f>AVERAGE(F34:F38)*10</f>
        <v>2697.3</v>
      </c>
      <c r="Q11" s="29">
        <f>AVERAGE(G34:G38)*10</f>
        <v>2574.2600000000002</v>
      </c>
      <c r="R11" s="29">
        <f>AVERAGE(H34:H38)*10</f>
        <v>4242.18</v>
      </c>
      <c r="S11" s="29">
        <f>AVERAGE(I34:I38)*10</f>
        <v>681.72</v>
      </c>
      <c r="T11" s="36">
        <f t="shared" si="1"/>
        <v>2963.5550000000003</v>
      </c>
    </row>
    <row r="12" spans="1:23">
      <c r="A12" s="1">
        <v>42428</v>
      </c>
      <c r="B12" s="30">
        <v>265.14999999999998</v>
      </c>
      <c r="C12" s="30">
        <v>165.35</v>
      </c>
      <c r="D12" s="30">
        <v>200.88</v>
      </c>
      <c r="E12" s="30">
        <v>253.14</v>
      </c>
      <c r="F12" s="30">
        <v>232.88</v>
      </c>
      <c r="G12" s="30">
        <v>237.47</v>
      </c>
      <c r="H12" s="30">
        <v>445.32</v>
      </c>
      <c r="I12" s="30">
        <v>53.32</v>
      </c>
      <c r="K12" s="2">
        <v>42614</v>
      </c>
      <c r="L12" s="29">
        <f>AVERAGE(B39:B42)*10</f>
        <v>3736.3249999999998</v>
      </c>
      <c r="M12" s="29">
        <f t="shared" ref="M12:O12" si="9">AVERAGE(C39:C42)*10</f>
        <v>1923.5500000000002</v>
      </c>
      <c r="N12" s="29">
        <f t="shared" si="9"/>
        <v>2571.6999999999998</v>
      </c>
      <c r="O12" s="29">
        <f t="shared" si="9"/>
        <v>2536.9</v>
      </c>
      <c r="P12" s="29">
        <f>AVERAGE(F39:F42)*10</f>
        <v>2894.0250000000005</v>
      </c>
      <c r="Q12" s="29">
        <f>AVERAGE(G39:G42)*10</f>
        <v>2759.8500000000004</v>
      </c>
      <c r="R12" s="29">
        <f>AVERAGE(H39:H42)*10</f>
        <v>4255.7250000000004</v>
      </c>
      <c r="S12" s="29">
        <f>AVERAGE(I39:I42)*10</f>
        <v>815.42499999999995</v>
      </c>
      <c r="T12" s="36">
        <f t="shared" si="1"/>
        <v>3111.6250000000005</v>
      </c>
    </row>
    <row r="13" spans="1:23">
      <c r="A13" s="1">
        <v>42435</v>
      </c>
      <c r="B13" s="30">
        <v>258.05</v>
      </c>
      <c r="C13" s="30">
        <v>165.18</v>
      </c>
      <c r="D13" s="30">
        <v>197.24</v>
      </c>
      <c r="E13" s="30">
        <v>251.91</v>
      </c>
      <c r="F13" s="30">
        <v>232.63</v>
      </c>
      <c r="G13" s="30">
        <v>235.96</v>
      </c>
      <c r="H13" s="30">
        <v>437.26</v>
      </c>
      <c r="I13" s="30">
        <v>53.17</v>
      </c>
      <c r="K13" s="2">
        <v>42644</v>
      </c>
      <c r="L13" s="29">
        <f>AVERAGE(B43:B46)*10</f>
        <v>4061.3249999999998</v>
      </c>
      <c r="M13" s="29">
        <f t="shared" ref="M13:O13" si="10">AVERAGE(C43:C46)*10</f>
        <v>2023.6000000000001</v>
      </c>
      <c r="N13" s="29">
        <f t="shared" si="10"/>
        <v>2714.0999999999995</v>
      </c>
      <c r="O13" s="29">
        <f t="shared" si="10"/>
        <v>2678.4500000000003</v>
      </c>
      <c r="P13" s="29">
        <f>AVERAGE(F43:F46)*10</f>
        <v>3111.45</v>
      </c>
      <c r="Q13" s="29">
        <f>AVERAGE(G43:G46)*10</f>
        <v>2911.5750000000003</v>
      </c>
      <c r="R13" s="29">
        <f>AVERAGE(H43:H46)*10</f>
        <v>4215.1000000000004</v>
      </c>
      <c r="S13" s="29">
        <f>AVERAGE(I43:I46)*10</f>
        <v>853.27499999999998</v>
      </c>
      <c r="T13" s="36">
        <f t="shared" si="1"/>
        <v>3229.1437500000002</v>
      </c>
    </row>
    <row r="14" spans="1:23">
      <c r="A14" s="1">
        <v>42442</v>
      </c>
      <c r="B14" s="30">
        <v>263.57</v>
      </c>
      <c r="C14" s="30">
        <v>164.88</v>
      </c>
      <c r="D14" s="30">
        <v>194.77</v>
      </c>
      <c r="E14" s="30">
        <v>250.54</v>
      </c>
      <c r="F14" s="30">
        <v>227.9</v>
      </c>
      <c r="G14" s="30">
        <v>234.34</v>
      </c>
      <c r="H14" s="30">
        <v>433.31</v>
      </c>
      <c r="I14" s="30">
        <v>53.28</v>
      </c>
      <c r="K14" s="2">
        <v>42675</v>
      </c>
      <c r="L14" s="29">
        <f>AVERAGE(B47:B51)*10</f>
        <v>4148.88</v>
      </c>
      <c r="M14" s="29">
        <f t="shared" ref="M14:O14" si="11">AVERAGE(C47:C51)*10</f>
        <v>2005.72</v>
      </c>
      <c r="N14" s="29">
        <f t="shared" si="11"/>
        <v>2866.54</v>
      </c>
      <c r="O14" s="29">
        <f t="shared" si="11"/>
        <v>2761.2199999999993</v>
      </c>
      <c r="P14" s="29">
        <f>AVERAGE(F47:F51)*10</f>
        <v>3315.76</v>
      </c>
      <c r="Q14" s="29">
        <f>AVERAGE(G47:G51)*10</f>
        <v>3109.66</v>
      </c>
      <c r="R14" s="29">
        <f>AVERAGE(H47:H51)*10</f>
        <v>4309.3999999999996</v>
      </c>
      <c r="S14" s="29">
        <f>AVERAGE(I47:I51)*10</f>
        <v>820.24</v>
      </c>
      <c r="T14" s="36">
        <f t="shared" si="1"/>
        <v>3374.0099999999998</v>
      </c>
    </row>
    <row r="15" spans="1:23">
      <c r="A15" s="1">
        <v>42449</v>
      </c>
      <c r="B15" s="30">
        <v>261.02999999999997</v>
      </c>
      <c r="C15" s="30">
        <v>164.42</v>
      </c>
      <c r="D15" s="30">
        <v>194.77</v>
      </c>
      <c r="E15" s="30">
        <v>248.41</v>
      </c>
      <c r="F15" s="30">
        <v>229.56</v>
      </c>
      <c r="G15" s="30">
        <v>235.19</v>
      </c>
      <c r="H15" s="30">
        <v>437.81</v>
      </c>
      <c r="I15" s="30">
        <v>53.55</v>
      </c>
      <c r="K15" s="2">
        <v>42705</v>
      </c>
      <c r="L15" s="29">
        <f>AVERAGE(B52:B55)*10</f>
        <v>4246.9750000000004</v>
      </c>
      <c r="M15" s="29">
        <f t="shared" ref="M15:O15" si="12">AVERAGE(C52:C55)*10</f>
        <v>2050.0500000000002</v>
      </c>
      <c r="N15" s="29">
        <f t="shared" si="12"/>
        <v>3084.2249999999995</v>
      </c>
      <c r="O15" s="29">
        <f t="shared" si="12"/>
        <v>2840.2250000000004</v>
      </c>
      <c r="P15" s="29">
        <f>AVERAGE(F52:F55)*10</f>
        <v>3391.5750000000003</v>
      </c>
      <c r="Q15" s="29">
        <f>AVERAGE(G52:G55)*10</f>
        <v>3192.7</v>
      </c>
      <c r="R15" s="29">
        <f>AVERAGE(H52:H55)*10</f>
        <v>4378.0249999999996</v>
      </c>
      <c r="S15" s="29">
        <f>AVERAGE(I52:I55)*10</f>
        <v>833.57500000000005</v>
      </c>
      <c r="T15" s="36">
        <f t="shared" si="1"/>
        <v>3450.6312499999999</v>
      </c>
    </row>
    <row r="16" spans="1:23">
      <c r="A16" s="1">
        <v>42456</v>
      </c>
      <c r="B16" s="30">
        <v>258.77</v>
      </c>
      <c r="C16" s="30">
        <v>164.73</v>
      </c>
      <c r="D16" s="30">
        <v>194.07</v>
      </c>
      <c r="E16" s="30">
        <v>247.44</v>
      </c>
      <c r="F16" s="30">
        <v>228.75</v>
      </c>
      <c r="G16" s="30">
        <v>235.48</v>
      </c>
      <c r="H16" s="30">
        <v>438.45</v>
      </c>
      <c r="I16" s="30">
        <v>53.27</v>
      </c>
      <c r="K16" s="2">
        <v>42736</v>
      </c>
      <c r="L16" s="29">
        <f>AVERAGE(B56:B59)*10</f>
        <v>4271</v>
      </c>
      <c r="M16" s="29">
        <f t="shared" ref="M16:O16" si="13">AVERAGE(C56:C59)*10</f>
        <v>2104.1749999999997</v>
      </c>
      <c r="N16" s="29">
        <f t="shared" si="13"/>
        <v>3121.9250000000002</v>
      </c>
      <c r="O16" s="29">
        <f t="shared" si="13"/>
        <v>2978.8</v>
      </c>
      <c r="P16" s="29">
        <f>AVERAGE(F56:F59)*10</f>
        <v>3346.4249999999997</v>
      </c>
      <c r="Q16" s="29">
        <f>AVERAGE(G56:G59)*10</f>
        <v>3237.0000000000005</v>
      </c>
      <c r="R16" s="29">
        <f>AVERAGE(H56:H59)*10</f>
        <v>4455.8249999999998</v>
      </c>
      <c r="S16" s="29">
        <f>AVERAGE(I56:I59)*10</f>
        <v>854</v>
      </c>
      <c r="T16" s="36">
        <f t="shared" si="1"/>
        <v>3504.5124999999998</v>
      </c>
    </row>
    <row r="17" spans="1:20">
      <c r="A17" s="1">
        <v>42463</v>
      </c>
      <c r="B17" s="30">
        <v>260.45</v>
      </c>
      <c r="C17" s="30">
        <v>165.47</v>
      </c>
      <c r="D17" s="30">
        <v>188.86</v>
      </c>
      <c r="E17" s="30">
        <v>247.01</v>
      </c>
      <c r="F17" s="30">
        <v>229.15</v>
      </c>
      <c r="G17" s="30">
        <v>233.67</v>
      </c>
      <c r="H17" s="30">
        <v>438.03</v>
      </c>
      <c r="I17" s="30">
        <v>53.4</v>
      </c>
      <c r="K17" s="2">
        <v>42767</v>
      </c>
      <c r="L17" s="29">
        <f>AVERAGE(B60:B63)*10</f>
        <v>4132.4250000000002</v>
      </c>
      <c r="M17" s="29">
        <f t="shared" ref="M17:O17" si="14">AVERAGE(C60:C63)*10</f>
        <v>2020.1499999999999</v>
      </c>
      <c r="N17" s="29">
        <f t="shared" si="14"/>
        <v>3047.5</v>
      </c>
      <c r="O17" s="29">
        <f t="shared" si="14"/>
        <v>3041.4749999999999</v>
      </c>
      <c r="P17" s="29">
        <f>AVERAGE(F60:F63)*10</f>
        <v>3300.1499999999996</v>
      </c>
      <c r="Q17" s="29">
        <f>AVERAGE(G60:G63)*10</f>
        <v>3209.9250000000002</v>
      </c>
      <c r="R17" s="29">
        <f>AVERAGE(H60:H63)*10</f>
        <v>4470.2749999999996</v>
      </c>
      <c r="S17" s="29">
        <f>AVERAGE(I60:I63)*10</f>
        <v>861.07500000000005</v>
      </c>
      <c r="T17" s="36">
        <f t="shared" si="1"/>
        <v>3505.4562499999997</v>
      </c>
    </row>
    <row r="18" spans="1:20">
      <c r="A18" s="1">
        <v>42470</v>
      </c>
      <c r="B18" s="30">
        <v>259.27</v>
      </c>
      <c r="C18" s="30">
        <v>166.98</v>
      </c>
      <c r="D18" s="30">
        <v>190.46</v>
      </c>
      <c r="E18" s="30">
        <v>246.71</v>
      </c>
      <c r="F18" s="30">
        <v>226.96</v>
      </c>
      <c r="G18" s="30">
        <v>226.64</v>
      </c>
      <c r="H18" s="30">
        <v>430.35</v>
      </c>
      <c r="I18" s="30">
        <v>52.01</v>
      </c>
      <c r="K18" s="2">
        <v>42795</v>
      </c>
      <c r="L18" s="29">
        <f>AVERAGE(B64:B68)*10</f>
        <v>4078.64</v>
      </c>
      <c r="M18" s="29">
        <f t="shared" ref="M18:O18" si="15">AVERAGE(C64:C68)*10</f>
        <v>1857.1399999999999</v>
      </c>
      <c r="N18" s="29">
        <f t="shared" si="15"/>
        <v>2859.54</v>
      </c>
      <c r="O18" s="29">
        <f t="shared" si="15"/>
        <v>3185.24</v>
      </c>
      <c r="P18" s="29">
        <f>AVERAGE(F64:F68)*10</f>
        <v>3206.2</v>
      </c>
      <c r="Q18" s="29">
        <f>AVERAGE(G64:G68)*10</f>
        <v>3197.54</v>
      </c>
      <c r="R18" s="29">
        <f>AVERAGE(H64:H68)*10</f>
        <v>4527.74</v>
      </c>
      <c r="S18" s="29">
        <f>AVERAGE(I64:I68)*10</f>
        <v>886</v>
      </c>
      <c r="T18" s="36">
        <f t="shared" si="1"/>
        <v>3529.18</v>
      </c>
    </row>
    <row r="19" spans="1:20">
      <c r="A19" s="1">
        <v>42477</v>
      </c>
      <c r="B19" s="30">
        <v>253.04</v>
      </c>
      <c r="C19" s="30">
        <v>166.97</v>
      </c>
      <c r="D19" s="30">
        <v>187.83</v>
      </c>
      <c r="E19" s="30">
        <v>243.59</v>
      </c>
      <c r="F19" s="30">
        <v>221.79</v>
      </c>
      <c r="G19" s="30">
        <v>226.44</v>
      </c>
      <c r="H19" s="30">
        <v>434.39</v>
      </c>
      <c r="I19" s="30">
        <v>51.71</v>
      </c>
      <c r="K19" s="2">
        <v>42826</v>
      </c>
      <c r="L19" s="29">
        <f>AVERAGE(B69:B72)*10</f>
        <v>4199.0249999999996</v>
      </c>
      <c r="M19" s="29">
        <f t="shared" ref="M19:O19" si="16">AVERAGE(C69:C72)*10</f>
        <v>1763.1750000000002</v>
      </c>
      <c r="N19" s="29">
        <f t="shared" si="16"/>
        <v>2734.35</v>
      </c>
      <c r="O19" s="29">
        <f t="shared" si="16"/>
        <v>3200.1</v>
      </c>
      <c r="P19" s="29">
        <f>AVERAGE(F69:F72)*10</f>
        <v>3152.375</v>
      </c>
      <c r="Q19" s="29">
        <f>AVERAGE(G69:G72)*10</f>
        <v>3176.3999999999996</v>
      </c>
      <c r="R19" s="29">
        <f>AVERAGE(H69:H72)*10</f>
        <v>4503.2</v>
      </c>
      <c r="S19" s="29">
        <f>AVERAGE(I69:I72)*10</f>
        <v>907.47500000000002</v>
      </c>
      <c r="T19" s="36">
        <f t="shared" si="1"/>
        <v>3508.0187500000002</v>
      </c>
    </row>
    <row r="20" spans="1:20">
      <c r="A20" s="1">
        <v>42484</v>
      </c>
      <c r="B20" s="30">
        <v>253.82</v>
      </c>
      <c r="C20" s="30">
        <v>165.72</v>
      </c>
      <c r="D20" s="30">
        <v>191.94</v>
      </c>
      <c r="E20" s="30">
        <v>244.24</v>
      </c>
      <c r="F20" s="30">
        <v>223.89</v>
      </c>
      <c r="G20" s="30">
        <v>227.28</v>
      </c>
      <c r="H20" s="30">
        <v>435.84</v>
      </c>
      <c r="I20" s="30">
        <v>51.57</v>
      </c>
      <c r="K20" s="2">
        <v>42856</v>
      </c>
      <c r="L20" s="29">
        <f>AVERAGE(B73:B77)*10</f>
        <v>4550.72</v>
      </c>
      <c r="M20" s="29">
        <f t="shared" ref="M20:O20" si="17">AVERAGE(C73:C77)*10</f>
        <v>1812.5600000000004</v>
      </c>
      <c r="N20" s="29">
        <f t="shared" si="17"/>
        <v>2847.46</v>
      </c>
      <c r="O20" s="29">
        <f t="shared" si="17"/>
        <v>3182.0600000000004</v>
      </c>
      <c r="P20" s="29">
        <f>AVERAGE(F73:F77)*10</f>
        <v>3147.1800000000003</v>
      </c>
      <c r="Q20" s="29">
        <f>AVERAGE(G73:G77)*10</f>
        <v>3157.76</v>
      </c>
      <c r="R20" s="29">
        <f>AVERAGE(H73:H77)*10</f>
        <v>4555.4600000000009</v>
      </c>
      <c r="S20" s="29">
        <f>AVERAGE(I73:I77)*10</f>
        <v>938.6400000000001</v>
      </c>
      <c r="T20" s="36">
        <f t="shared" si="1"/>
        <v>3510.6150000000002</v>
      </c>
    </row>
    <row r="21" spans="1:20">
      <c r="A21" s="1">
        <v>42491</v>
      </c>
      <c r="B21" s="30">
        <v>252.99</v>
      </c>
      <c r="C21" s="30">
        <v>165.82</v>
      </c>
      <c r="D21" s="30">
        <v>191.86</v>
      </c>
      <c r="E21" s="30">
        <v>244.5</v>
      </c>
      <c r="F21" s="30">
        <v>220.67</v>
      </c>
      <c r="G21" s="30">
        <v>223.34</v>
      </c>
      <c r="H21" s="30">
        <v>428.5</v>
      </c>
      <c r="I21" s="30">
        <v>51.47</v>
      </c>
      <c r="K21" s="2">
        <v>42887</v>
      </c>
      <c r="L21" s="29">
        <f>AVERAGE(B78:B81)*10</f>
        <v>5106.9250000000002</v>
      </c>
      <c r="M21" s="29">
        <f t="shared" ref="M21:O21" si="18">AVERAGE(C78:C81)*10</f>
        <v>1945.6999999999998</v>
      </c>
      <c r="N21" s="29">
        <f t="shared" si="18"/>
        <v>3002.5</v>
      </c>
      <c r="O21" s="29">
        <f t="shared" si="18"/>
        <v>3198.5750000000003</v>
      </c>
      <c r="P21" s="29">
        <f>AVERAGE(F78:F81)*10</f>
        <v>3251.0249999999996</v>
      </c>
      <c r="Q21" s="29">
        <f>AVERAGE(G78:G81)*10</f>
        <v>3212.9250000000002</v>
      </c>
      <c r="R21" s="29">
        <f>AVERAGE(H78:H81)*10</f>
        <v>4559</v>
      </c>
      <c r="S21" s="29">
        <f>AVERAGE(I78:I81)*10</f>
        <v>947.65</v>
      </c>
      <c r="T21" s="36">
        <f t="shared" si="1"/>
        <v>3555.3812500000004</v>
      </c>
    </row>
    <row r="22" spans="1:20">
      <c r="A22" s="1">
        <v>42498</v>
      </c>
      <c r="B22" s="30">
        <v>247.84</v>
      </c>
      <c r="C22" s="30">
        <v>163.36000000000001</v>
      </c>
      <c r="D22" s="30">
        <v>191.41</v>
      </c>
      <c r="E22" s="30">
        <v>218.13</v>
      </c>
      <c r="F22" s="30">
        <v>222.21</v>
      </c>
      <c r="G22" s="30">
        <v>224.95</v>
      </c>
      <c r="H22" s="30">
        <v>427.15</v>
      </c>
      <c r="I22" s="30">
        <v>52.39</v>
      </c>
      <c r="K22" s="2">
        <v>42917</v>
      </c>
      <c r="L22" s="29">
        <f>AVERAGE(B82:B85)*10</f>
        <v>5685.2750000000005</v>
      </c>
      <c r="M22" s="29">
        <f t="shared" ref="M22:O22" si="19">AVERAGE(C82:C85)*10</f>
        <v>1841.575</v>
      </c>
      <c r="N22" s="29">
        <f t="shared" si="19"/>
        <v>2999.75</v>
      </c>
      <c r="O22" s="29">
        <f t="shared" si="19"/>
        <v>3257.8250000000003</v>
      </c>
      <c r="P22" s="29">
        <f>AVERAGE(F82:F85)*10</f>
        <v>3406.1749999999993</v>
      </c>
      <c r="Q22" s="29">
        <f>AVERAGE(G82:G85)*10</f>
        <v>3327.5250000000001</v>
      </c>
      <c r="R22" s="29">
        <f>AVERAGE(H82:H85)*10</f>
        <v>4653.7</v>
      </c>
      <c r="S22" s="29">
        <f>AVERAGE(I82:I85)*10</f>
        <v>908.34999999999991</v>
      </c>
      <c r="T22" s="36">
        <f t="shared" si="1"/>
        <v>3661.3062499999996</v>
      </c>
    </row>
    <row r="23" spans="1:20">
      <c r="A23" s="1">
        <v>42505</v>
      </c>
      <c r="B23" s="30">
        <v>253.09</v>
      </c>
      <c r="C23" s="30">
        <v>166.19</v>
      </c>
      <c r="D23" s="30">
        <v>192.41</v>
      </c>
      <c r="E23" s="30">
        <v>220.08</v>
      </c>
      <c r="F23" s="30">
        <v>221.49</v>
      </c>
      <c r="G23" s="30">
        <v>225.84</v>
      </c>
      <c r="H23" s="30">
        <v>435.47</v>
      </c>
      <c r="I23" s="30">
        <v>52.43</v>
      </c>
      <c r="K23" s="2">
        <v>42948</v>
      </c>
      <c r="L23" s="29">
        <f>AVERAGE(B86:B90)*10</f>
        <v>6053.02</v>
      </c>
      <c r="M23" s="29">
        <f t="shared" ref="M23:O23" si="20">AVERAGE(C86:C90)*10</f>
        <v>1769.8400000000001</v>
      </c>
      <c r="N23" s="29">
        <f t="shared" si="20"/>
        <v>3073.94</v>
      </c>
      <c r="O23" s="29">
        <f t="shared" si="20"/>
        <v>3289.02</v>
      </c>
      <c r="P23" s="29">
        <f>AVERAGE(F86:F90)*10</f>
        <v>3514.6000000000004</v>
      </c>
      <c r="Q23" s="29">
        <f>AVERAGE(G86:G90)*10</f>
        <v>3400.7200000000003</v>
      </c>
      <c r="R23" s="29">
        <f>AVERAGE(H86:H90)*10</f>
        <v>4628.26</v>
      </c>
      <c r="S23" s="29">
        <f>AVERAGE(I86:I90)*10</f>
        <v>848.96</v>
      </c>
      <c r="T23" s="36">
        <f t="shared" si="1"/>
        <v>3708.15</v>
      </c>
    </row>
    <row r="24" spans="1:20">
      <c r="A24" s="1">
        <v>42512</v>
      </c>
      <c r="B24" s="30">
        <v>257.63</v>
      </c>
      <c r="C24" s="30">
        <v>166.42</v>
      </c>
      <c r="D24" s="30">
        <v>201.77</v>
      </c>
      <c r="E24" s="30">
        <v>223.28</v>
      </c>
      <c r="F24" s="30">
        <v>221.18</v>
      </c>
      <c r="G24" s="30">
        <v>224.34</v>
      </c>
      <c r="H24" s="30">
        <v>425.94</v>
      </c>
      <c r="I24" s="30">
        <v>53.76</v>
      </c>
      <c r="K24" s="2">
        <v>42979</v>
      </c>
      <c r="L24" s="29">
        <f>AVERAGE(B91:B94)*10</f>
        <v>6482.0499999999993</v>
      </c>
      <c r="M24" s="29">
        <f t="shared" ref="M24:O24" si="21">AVERAGE(C91:C94)*10</f>
        <v>1679.5249999999999</v>
      </c>
      <c r="N24" s="29">
        <f t="shared" si="21"/>
        <v>3055.7249999999999</v>
      </c>
      <c r="O24" s="29">
        <f t="shared" si="21"/>
        <v>3303.0250000000001</v>
      </c>
      <c r="P24" s="29">
        <f>AVERAGE(F91:F94)*10</f>
        <v>3542.2</v>
      </c>
      <c r="Q24" s="29">
        <f>AVERAGE(G91:G94)*10</f>
        <v>3455.875</v>
      </c>
      <c r="R24" s="29">
        <f>AVERAGE(H91:H94)*10</f>
        <v>4657.6499999999996</v>
      </c>
      <c r="S24" s="29">
        <f>AVERAGE(I91:I94)*10</f>
        <v>767.34999999999991</v>
      </c>
      <c r="T24" s="36">
        <f t="shared" si="1"/>
        <v>3739.6875</v>
      </c>
    </row>
    <row r="25" spans="1:20">
      <c r="A25" s="1">
        <v>42519</v>
      </c>
      <c r="B25" s="30">
        <v>263.54000000000002</v>
      </c>
      <c r="C25" s="30">
        <v>166.15</v>
      </c>
      <c r="D25" s="30">
        <v>205.07</v>
      </c>
      <c r="E25" s="30">
        <v>219.89</v>
      </c>
      <c r="F25" s="30">
        <v>220.52</v>
      </c>
      <c r="G25" s="30">
        <v>224.48</v>
      </c>
      <c r="H25" s="30">
        <v>427.75</v>
      </c>
      <c r="I25" s="30">
        <v>53.76</v>
      </c>
      <c r="K25" s="2">
        <v>43009</v>
      </c>
      <c r="L25" s="29">
        <f>AVERAGE(B96:B99)*10</f>
        <v>5956.3</v>
      </c>
      <c r="M25" s="29">
        <f t="shared" ref="M25:O25" si="22">AVERAGE(C96:C99)*10</f>
        <v>1601.6000000000004</v>
      </c>
      <c r="N25" s="29">
        <f t="shared" si="22"/>
        <v>2891.5999999999995</v>
      </c>
      <c r="O25" s="29">
        <f t="shared" si="22"/>
        <v>3394.5499999999997</v>
      </c>
      <c r="P25" s="29">
        <f>AVERAGE(F96:F99)*10</f>
        <v>3518.75</v>
      </c>
      <c r="Q25" s="29">
        <f>AVERAGE(G96:G99)*10</f>
        <v>3468.35</v>
      </c>
      <c r="R25" s="29">
        <f>AVERAGE(H96:H99)*10</f>
        <v>4706.3999999999996</v>
      </c>
      <c r="S25" s="29">
        <f>AVERAGE(I96:I99)*10</f>
        <v>683.97500000000014</v>
      </c>
      <c r="T25" s="36">
        <f t="shared" si="1"/>
        <v>3772.0124999999998</v>
      </c>
    </row>
    <row r="26" spans="1:20">
      <c r="A26" s="1">
        <v>42526</v>
      </c>
      <c r="B26" s="30">
        <v>270.76</v>
      </c>
      <c r="C26" s="30">
        <v>169.18</v>
      </c>
      <c r="D26" s="30">
        <v>209</v>
      </c>
      <c r="E26" s="30">
        <v>221.97</v>
      </c>
      <c r="F26" s="30">
        <v>223.2</v>
      </c>
      <c r="G26" s="30">
        <v>227.02</v>
      </c>
      <c r="H26" s="30">
        <v>431.27</v>
      </c>
      <c r="I26" s="30">
        <v>55.7</v>
      </c>
      <c r="K26" s="2">
        <v>43040</v>
      </c>
      <c r="L26" s="29">
        <f t="shared" ref="L26:S26" si="23">AVERAGE(B100:B103)*10</f>
        <v>5115.05</v>
      </c>
      <c r="M26" s="29">
        <f t="shared" si="23"/>
        <v>1520.35</v>
      </c>
      <c r="N26" s="29">
        <f t="shared" si="23"/>
        <v>2713.4749999999995</v>
      </c>
      <c r="O26" s="29">
        <f t="shared" si="23"/>
        <v>3393.3249999999998</v>
      </c>
      <c r="P26" s="29">
        <f t="shared" si="23"/>
        <v>3389.7249999999995</v>
      </c>
      <c r="Q26" s="29">
        <f t="shared" si="23"/>
        <v>3456.3</v>
      </c>
      <c r="R26" s="29">
        <f t="shared" si="23"/>
        <v>4720.4000000000005</v>
      </c>
      <c r="S26" s="29">
        <f t="shared" si="23"/>
        <v>616</v>
      </c>
      <c r="T26" s="36">
        <f t="shared" si="1"/>
        <v>3739.9375</v>
      </c>
    </row>
    <row r="27" spans="1:20">
      <c r="A27" s="1">
        <v>42533</v>
      </c>
      <c r="B27" s="30">
        <v>276.58999999999997</v>
      </c>
      <c r="C27" s="30">
        <v>170.22</v>
      </c>
      <c r="D27" s="30">
        <v>206.46</v>
      </c>
      <c r="E27" s="30">
        <v>217.25</v>
      </c>
      <c r="F27" s="30">
        <v>228.46</v>
      </c>
      <c r="G27" s="30">
        <v>229.1</v>
      </c>
      <c r="H27" s="30">
        <v>426.14</v>
      </c>
      <c r="I27" s="30">
        <v>56.83</v>
      </c>
      <c r="K27" s="2">
        <v>43070</v>
      </c>
      <c r="L27" s="29">
        <f>AVERAGE(B104:B108)*10</f>
        <v>4779.4400000000005</v>
      </c>
      <c r="M27" s="29">
        <f t="shared" ref="M27:O27" si="24">AVERAGE(C104:C108)*10</f>
        <v>1460.06</v>
      </c>
      <c r="N27" s="29">
        <f t="shared" si="24"/>
        <v>2608.16</v>
      </c>
      <c r="O27" s="29">
        <f t="shared" si="24"/>
        <v>3276.96</v>
      </c>
      <c r="P27" s="29">
        <f>AVERAGE(F104:F108)*10</f>
        <v>3162.9399999999996</v>
      </c>
      <c r="Q27" s="29">
        <f>AVERAGE(G104:G108)*10</f>
        <v>3302.0600000000004</v>
      </c>
      <c r="R27" s="29">
        <f>AVERAGE(H104:H108)*10</f>
        <v>4730.24</v>
      </c>
      <c r="S27" s="29">
        <f>AVERAGE(I104:I108)*10</f>
        <v>622</v>
      </c>
      <c r="T27" s="36">
        <f t="shared" si="1"/>
        <v>3618.0499999999997</v>
      </c>
    </row>
    <row r="28" spans="1:20">
      <c r="A28" s="1">
        <v>42540</v>
      </c>
      <c r="B28" s="30">
        <v>280.92</v>
      </c>
      <c r="C28" s="30">
        <v>170.53</v>
      </c>
      <c r="D28" s="30">
        <v>214.12</v>
      </c>
      <c r="E28" s="30">
        <v>215.18</v>
      </c>
      <c r="F28" s="30">
        <v>233.21</v>
      </c>
      <c r="G28" s="30">
        <v>229.94</v>
      </c>
      <c r="H28" s="30">
        <v>415.09</v>
      </c>
      <c r="I28" s="30">
        <v>57.12</v>
      </c>
      <c r="K28" s="2">
        <v>43101</v>
      </c>
      <c r="L28" s="29">
        <f>AVERAGE(B109:B112)*10</f>
        <v>4268.8999999999996</v>
      </c>
      <c r="M28" s="29">
        <f t="shared" ref="M28:O28" si="25">AVERAGE(C109:C112)*10</f>
        <v>1409.9749999999999</v>
      </c>
      <c r="N28" s="29">
        <f t="shared" si="25"/>
        <v>2545.1</v>
      </c>
      <c r="O28" s="29">
        <f t="shared" si="25"/>
        <v>3173.6249999999995</v>
      </c>
      <c r="P28" s="29">
        <f>AVERAGE(F109:F112)*10</f>
        <v>2921.7999999999993</v>
      </c>
      <c r="Q28" s="29">
        <f>AVERAGE(G109:G112)*10</f>
        <v>3105.1499999999996</v>
      </c>
      <c r="R28" s="29">
        <f>AVERAGE(H109:H112)*10</f>
        <v>4779.3</v>
      </c>
      <c r="S28" s="29">
        <f>AVERAGE(I109:I112)*10</f>
        <v>623.25</v>
      </c>
      <c r="T28" s="36">
        <f t="shared" si="1"/>
        <v>3494.96875</v>
      </c>
    </row>
    <row r="29" spans="1:20">
      <c r="A29" s="1">
        <v>42547</v>
      </c>
      <c r="B29" s="30">
        <v>291.17</v>
      </c>
      <c r="C29" s="30">
        <v>170.48</v>
      </c>
      <c r="D29" s="30">
        <v>213.55</v>
      </c>
      <c r="E29" s="30">
        <v>215.8</v>
      </c>
      <c r="F29" s="30">
        <v>235.13</v>
      </c>
      <c r="G29" s="30">
        <v>230.73</v>
      </c>
      <c r="H29" s="30">
        <v>408.67</v>
      </c>
      <c r="I29" s="30">
        <v>55.38</v>
      </c>
      <c r="K29" s="2">
        <v>43132</v>
      </c>
      <c r="L29" s="29">
        <f>AVERAGE(B113:B116)*10</f>
        <v>4408.5250000000005</v>
      </c>
      <c r="M29" s="29">
        <f t="shared" ref="M29:O29" si="26">AVERAGE(C113:C116)*10</f>
        <v>1387.6250000000002</v>
      </c>
      <c r="N29" s="29">
        <f t="shared" si="26"/>
        <v>2566.9499999999998</v>
      </c>
      <c r="O29" s="29">
        <f t="shared" si="26"/>
        <v>3152.3500000000004</v>
      </c>
      <c r="P29" s="29">
        <f>AVERAGE(F113:F116)*10</f>
        <v>2823.55</v>
      </c>
      <c r="Q29" s="29">
        <f>AVERAGE(G113:G116)*10</f>
        <v>3007.9749999999995</v>
      </c>
      <c r="R29" s="29">
        <f>AVERAGE(H113:H116)*10</f>
        <v>4707.375</v>
      </c>
      <c r="S29" s="29">
        <f>AVERAGE(I113:I116)*10</f>
        <v>635.59999999999991</v>
      </c>
      <c r="T29" s="36">
        <f t="shared" si="1"/>
        <v>3422.8125</v>
      </c>
    </row>
    <row r="30" spans="1:20">
      <c r="A30" s="1">
        <v>42554</v>
      </c>
      <c r="B30" s="30">
        <v>300.70999999999998</v>
      </c>
      <c r="C30" s="30">
        <v>171.8</v>
      </c>
      <c r="D30" s="30">
        <v>218.27</v>
      </c>
      <c r="E30" s="30">
        <v>216.78</v>
      </c>
      <c r="F30" s="30">
        <v>236.47</v>
      </c>
      <c r="G30" s="30">
        <v>229.32</v>
      </c>
      <c r="H30" s="30">
        <v>414.5</v>
      </c>
      <c r="I30" s="30">
        <v>57.09</v>
      </c>
      <c r="K30" s="2">
        <v>43160</v>
      </c>
      <c r="L30" s="28">
        <f>AVERAGE(B117:B121)*10</f>
        <v>4691.28</v>
      </c>
      <c r="M30" s="28">
        <f t="shared" ref="M30:O30" si="27">AVERAGE(C117:C121)*10</f>
        <v>1325.3000000000002</v>
      </c>
      <c r="N30" s="28">
        <f t="shared" si="27"/>
        <v>2588.1800000000003</v>
      </c>
      <c r="O30" s="28">
        <f t="shared" si="27"/>
        <v>3230.3199999999997</v>
      </c>
      <c r="P30" s="28">
        <f>AVERAGE(F117:F121)*10</f>
        <v>2852.88</v>
      </c>
      <c r="Q30" s="28">
        <f>AVERAGE(G117:G121)*10</f>
        <v>2971.54</v>
      </c>
      <c r="R30" s="28">
        <f>AVERAGE(H117:H121)*10</f>
        <v>4659.84</v>
      </c>
      <c r="S30" s="28">
        <f>AVERAGE(I117:I121)*10</f>
        <v>656.26</v>
      </c>
      <c r="T30" s="36">
        <f t="shared" si="1"/>
        <v>3428.645</v>
      </c>
    </row>
    <row r="31" spans="1:20">
      <c r="A31" s="1">
        <v>42561</v>
      </c>
      <c r="B31" s="30">
        <v>304.01</v>
      </c>
      <c r="C31" s="30">
        <v>171.51</v>
      </c>
      <c r="D31" s="30">
        <v>218.44</v>
      </c>
      <c r="E31" s="30">
        <v>223.42</v>
      </c>
      <c r="F31" s="30">
        <v>246.69</v>
      </c>
      <c r="G31" s="30">
        <v>239.72</v>
      </c>
      <c r="H31" s="30">
        <v>428.13</v>
      </c>
      <c r="I31" s="30">
        <v>57.64</v>
      </c>
      <c r="K31" s="2">
        <v>43191</v>
      </c>
      <c r="L31" s="28">
        <f>AVERAGE(B122:B125)*10</f>
        <v>5091.4000000000005</v>
      </c>
      <c r="M31" s="28">
        <f t="shared" ref="M31:O31" si="28">AVERAGE(C122:C125)*10</f>
        <v>1344.5500000000002</v>
      </c>
      <c r="N31" s="28">
        <f t="shared" si="28"/>
        <v>2640.2249999999999</v>
      </c>
      <c r="O31" s="28">
        <f t="shared" si="28"/>
        <v>3046.05</v>
      </c>
      <c r="P31" s="28">
        <f>AVERAGE(F122:F125)*10</f>
        <v>2890.6</v>
      </c>
      <c r="Q31" s="28">
        <f>AVERAGE(G122:G125)*10</f>
        <v>3001.35</v>
      </c>
      <c r="R31" s="28">
        <f>AVERAGE(H122:H125)*10</f>
        <v>4697.875</v>
      </c>
      <c r="S31" s="28">
        <f>AVERAGE(I122:I125)*10</f>
        <v>658.42499999999995</v>
      </c>
      <c r="T31" s="36">
        <f t="shared" si="1"/>
        <v>3408.96875</v>
      </c>
    </row>
    <row r="32" spans="1:20">
      <c r="A32" s="1">
        <v>42568</v>
      </c>
      <c r="B32" s="30">
        <v>308.38</v>
      </c>
      <c r="C32" s="30">
        <v>173.9</v>
      </c>
      <c r="D32" s="30">
        <v>220.21</v>
      </c>
      <c r="E32" s="30">
        <v>229.73</v>
      </c>
      <c r="F32" s="30">
        <v>249.73</v>
      </c>
      <c r="G32" s="30">
        <v>240.28</v>
      </c>
      <c r="H32" s="30">
        <v>426.19</v>
      </c>
      <c r="I32" s="30">
        <v>57.72</v>
      </c>
      <c r="K32" s="2">
        <v>43221</v>
      </c>
      <c r="L32" s="28">
        <f>AVERAGE(B126:B130)*10</f>
        <v>5647.08</v>
      </c>
      <c r="M32" s="28">
        <f t="shared" ref="M32:O32" si="29">AVERAGE(C126:C130)*10</f>
        <v>1454.48</v>
      </c>
      <c r="N32" s="28">
        <f t="shared" si="29"/>
        <v>2753.5999999999995</v>
      </c>
      <c r="O32" s="28">
        <f t="shared" si="29"/>
        <v>3145.74</v>
      </c>
      <c r="P32" s="28">
        <f>AVERAGE(F126:F130)*10</f>
        <v>2938.58</v>
      </c>
      <c r="Q32" s="28">
        <f>AVERAGE(G126:G130)*10</f>
        <v>2987.08</v>
      </c>
      <c r="R32" s="28">
        <f>AVERAGE(H126:H130)*10</f>
        <v>4659.82</v>
      </c>
      <c r="S32" s="28">
        <f>AVERAGE(I126:I130)*10</f>
        <v>687.68000000000006</v>
      </c>
      <c r="T32" s="36">
        <f t="shared" si="1"/>
        <v>3432.8049999999998</v>
      </c>
    </row>
    <row r="33" spans="1:31">
      <c r="A33" s="1">
        <v>42575</v>
      </c>
      <c r="B33" s="30">
        <v>300.83999999999997</v>
      </c>
      <c r="C33" s="30">
        <v>173.32</v>
      </c>
      <c r="D33" s="30">
        <v>222.37</v>
      </c>
      <c r="E33" s="30">
        <v>224.9</v>
      </c>
      <c r="F33" s="30">
        <v>253.68</v>
      </c>
      <c r="G33" s="30">
        <v>244.15</v>
      </c>
      <c r="H33" s="30">
        <v>426.11</v>
      </c>
      <c r="I33" s="30">
        <v>60.63</v>
      </c>
      <c r="K33" s="2">
        <v>43252</v>
      </c>
      <c r="L33" s="28">
        <f>AVERAGE(B131:B134)*10</f>
        <v>5808.0249999999996</v>
      </c>
      <c r="M33" s="28">
        <f t="shared" ref="M33:O33" si="30">AVERAGE(C131:C134)*10</f>
        <v>1535.2499999999998</v>
      </c>
      <c r="N33" s="28">
        <f t="shared" si="30"/>
        <v>2821.375</v>
      </c>
      <c r="O33" s="28">
        <f t="shared" si="30"/>
        <v>3214</v>
      </c>
      <c r="P33" s="28">
        <f>AVERAGE(F131:F134)*10</f>
        <v>2989.8500000000004</v>
      </c>
      <c r="Q33" s="28">
        <f>AVERAGE(G131:G134)*10</f>
        <v>3028.625</v>
      </c>
      <c r="R33" s="28">
        <f>AVERAGE(H131:H134)*10</f>
        <v>4665.6000000000004</v>
      </c>
      <c r="S33" s="28">
        <f>AVERAGE(I131:I134)*10</f>
        <v>703.99999999999989</v>
      </c>
      <c r="T33" s="36">
        <f t="shared" si="1"/>
        <v>3474.5187500000002</v>
      </c>
    </row>
    <row r="34" spans="1:31">
      <c r="A34" s="1">
        <v>42582</v>
      </c>
      <c r="B34" s="30">
        <v>312.38</v>
      </c>
      <c r="C34" s="30">
        <v>173.74</v>
      </c>
      <c r="D34" s="30">
        <v>222.82</v>
      </c>
      <c r="E34" s="30">
        <v>226.99</v>
      </c>
      <c r="F34" s="30">
        <v>258.24</v>
      </c>
      <c r="G34" s="30">
        <v>245.79</v>
      </c>
      <c r="H34" s="30">
        <v>417.18</v>
      </c>
      <c r="I34" s="30">
        <v>63.92</v>
      </c>
      <c r="K34" s="2">
        <v>43282</v>
      </c>
      <c r="L34" s="28">
        <f>AVERAGE(B135:B138)*10</f>
        <v>5585.5249999999996</v>
      </c>
      <c r="M34" s="28">
        <f t="shared" ref="M34:O34" si="31">AVERAGE(C135:C138)*10</f>
        <v>1489.875</v>
      </c>
      <c r="N34" s="28">
        <f t="shared" si="31"/>
        <v>2777.6499999999996</v>
      </c>
      <c r="O34" s="28">
        <f t="shared" si="31"/>
        <v>3249.2750000000001</v>
      </c>
      <c r="P34" s="28">
        <f>AVERAGE(F135:F138)*10</f>
        <v>3051.2999999999993</v>
      </c>
      <c r="Q34" s="28">
        <f>AVERAGE(G135:G138)*10</f>
        <v>3076.3249999999998</v>
      </c>
      <c r="R34" s="28">
        <f>AVERAGE(H135:H138)*10</f>
        <v>4664.625</v>
      </c>
      <c r="S34" s="28">
        <f>AVERAGE(I135:I138)*10</f>
        <v>725.42500000000007</v>
      </c>
      <c r="T34" s="36">
        <f t="shared" si="1"/>
        <v>3510.3812499999995</v>
      </c>
    </row>
    <row r="35" spans="1:31">
      <c r="A35" s="1">
        <v>42589</v>
      </c>
      <c r="B35" s="30">
        <v>322.85000000000002</v>
      </c>
      <c r="C35" s="30">
        <v>173.9</v>
      </c>
      <c r="D35" s="30">
        <v>224.33</v>
      </c>
      <c r="E35" s="30">
        <v>231.61</v>
      </c>
      <c r="F35" s="30">
        <v>263.10000000000002</v>
      </c>
      <c r="G35" s="30">
        <v>254.18</v>
      </c>
      <c r="H35" s="30">
        <v>425.82</v>
      </c>
      <c r="I35" s="30">
        <v>67.37</v>
      </c>
      <c r="K35" s="2">
        <v>43313</v>
      </c>
      <c r="L35" s="28">
        <f>AVERAGE(B139:B143)*10</f>
        <v>5497.18</v>
      </c>
      <c r="M35" s="28">
        <f t="shared" ref="M35:O35" si="32">AVERAGE(C139:C143)*10</f>
        <v>1548.66</v>
      </c>
      <c r="N35" s="28">
        <f t="shared" si="32"/>
        <v>2808.46</v>
      </c>
      <c r="O35" s="28">
        <f t="shared" si="32"/>
        <v>3244.8799999999992</v>
      </c>
      <c r="P35" s="28">
        <f>AVERAGE(F139:F143)*10</f>
        <v>3105.9000000000005</v>
      </c>
      <c r="Q35" s="28">
        <f>AVERAGE(G139:G143)*10</f>
        <v>3148.7799999999997</v>
      </c>
      <c r="R35" s="28">
        <f>AVERAGE(H139:H143)*10</f>
        <v>4729.22</v>
      </c>
      <c r="S35" s="28">
        <f>AVERAGE(I139:I143)*10</f>
        <v>755.54</v>
      </c>
      <c r="T35" s="36">
        <f t="shared" si="1"/>
        <v>3557.1949999999997</v>
      </c>
    </row>
    <row r="36" spans="1:31">
      <c r="A36" s="1">
        <v>42596</v>
      </c>
      <c r="B36" s="30">
        <v>327.44</v>
      </c>
      <c r="C36" s="30">
        <v>178.63</v>
      </c>
      <c r="D36" s="30">
        <v>229.21</v>
      </c>
      <c r="E36" s="30">
        <v>235.4</v>
      </c>
      <c r="F36" s="30">
        <v>271.22000000000003</v>
      </c>
      <c r="G36" s="30">
        <v>258.27999999999997</v>
      </c>
      <c r="H36" s="30">
        <v>419.64</v>
      </c>
      <c r="I36" s="30">
        <v>64.88</v>
      </c>
      <c r="K36" s="2">
        <v>43344</v>
      </c>
      <c r="L36" s="29">
        <f>AVERAGE(B144:B147)*10</f>
        <v>5365.4750000000004</v>
      </c>
      <c r="M36" s="29">
        <f t="shared" ref="M36:O36" si="33">AVERAGE(C144:C147)*10</f>
        <v>1586.825</v>
      </c>
      <c r="N36" s="29">
        <f t="shared" si="33"/>
        <v>2798.375</v>
      </c>
      <c r="O36" s="29">
        <f t="shared" si="33"/>
        <v>3262.4749999999999</v>
      </c>
      <c r="P36" s="29">
        <f>AVERAGE(F144:F147)*10</f>
        <v>3175.7249999999999</v>
      </c>
      <c r="Q36" s="29">
        <f>AVERAGE(G144:G147)*10</f>
        <v>3208.5249999999996</v>
      </c>
      <c r="R36" s="29">
        <f>AVERAGE(H144:H147)*10</f>
        <v>4809.5250000000005</v>
      </c>
      <c r="S36" s="29">
        <f>AVERAGE(I144:I147)*10</f>
        <v>793.05</v>
      </c>
      <c r="T36" s="36">
        <f t="shared" ref="T36:T67" si="34">AVERAGE(O36:R36)</f>
        <v>3614.0625</v>
      </c>
    </row>
    <row r="37" spans="1:31">
      <c r="A37" s="1">
        <v>42603</v>
      </c>
      <c r="B37" s="30">
        <v>334.32</v>
      </c>
      <c r="C37" s="30">
        <v>179.69</v>
      </c>
      <c r="D37" s="30">
        <v>230.32</v>
      </c>
      <c r="E37" s="30">
        <v>238.1</v>
      </c>
      <c r="F37" s="30">
        <v>280.48</v>
      </c>
      <c r="G37" s="30">
        <v>262.73</v>
      </c>
      <c r="H37" s="30">
        <v>426.95</v>
      </c>
      <c r="I37" s="30">
        <v>71.760000000000005</v>
      </c>
      <c r="K37" s="2">
        <v>43374</v>
      </c>
      <c r="L37" s="29">
        <f>AVERAGE(B148:B151)*10</f>
        <v>4888.5999999999995</v>
      </c>
      <c r="M37" s="29">
        <f t="shared" ref="M37:O37" si="35">AVERAGE(C148:C151)*10</f>
        <v>1549.7750000000001</v>
      </c>
      <c r="N37" s="29">
        <f t="shared" si="35"/>
        <v>2698.3249999999998</v>
      </c>
      <c r="O37" s="29">
        <f t="shared" si="35"/>
        <v>3168.2000000000007</v>
      </c>
      <c r="P37" s="29">
        <f>AVERAGE(F148:F151)*10</f>
        <v>3220</v>
      </c>
      <c r="Q37" s="29">
        <f>AVERAGE(G148:G151)*10</f>
        <v>3230.6999999999994</v>
      </c>
      <c r="R37" s="29">
        <f>AVERAGE(H148:H151)*10</f>
        <v>4733.9749999999995</v>
      </c>
      <c r="S37" s="29">
        <f>AVERAGE(I148:I151)*10</f>
        <v>778.7</v>
      </c>
      <c r="T37" s="36">
        <f t="shared" si="34"/>
        <v>3588.21875</v>
      </c>
    </row>
    <row r="38" spans="1:31">
      <c r="A38" s="1">
        <v>42610</v>
      </c>
      <c r="B38" s="30">
        <v>341.73</v>
      </c>
      <c r="C38" s="30">
        <v>182.96</v>
      </c>
      <c r="D38" s="30">
        <v>244.48</v>
      </c>
      <c r="E38" s="30">
        <v>238.14</v>
      </c>
      <c r="F38" s="30">
        <v>275.61</v>
      </c>
      <c r="G38" s="30">
        <v>266.14999999999998</v>
      </c>
      <c r="H38" s="30">
        <v>431.5</v>
      </c>
      <c r="I38" s="30">
        <v>72.930000000000007</v>
      </c>
      <c r="K38" s="2">
        <v>43405</v>
      </c>
      <c r="L38" s="29">
        <f>AVERAGE(B152:B156)*10</f>
        <v>4591.8999999999996</v>
      </c>
      <c r="M38" s="29">
        <f t="shared" ref="M38:O38" si="36">AVERAGE(C152:C156)*10</f>
        <v>1590.28</v>
      </c>
      <c r="N38" s="29">
        <f t="shared" si="36"/>
        <v>2705.0999999999995</v>
      </c>
      <c r="O38" s="29">
        <f t="shared" si="36"/>
        <v>3110.5200000000004</v>
      </c>
      <c r="P38" s="29">
        <f>AVERAGE(F152:F156)*10</f>
        <v>3201.84</v>
      </c>
      <c r="Q38" s="29">
        <f>AVERAGE(G152:G156)*10</f>
        <v>3221.2</v>
      </c>
      <c r="R38" s="29">
        <f>AVERAGE(H152:H156)*10</f>
        <v>4704.5599999999995</v>
      </c>
      <c r="S38" s="29">
        <f>AVERAGE(I152:I156)*10</f>
        <v>790.66000000000008</v>
      </c>
      <c r="T38" s="36">
        <f t="shared" si="34"/>
        <v>3559.53</v>
      </c>
    </row>
    <row r="39" spans="1:31">
      <c r="A39" s="1">
        <v>42617</v>
      </c>
      <c r="B39" s="30">
        <v>355.44</v>
      </c>
      <c r="C39" s="30">
        <v>187.77</v>
      </c>
      <c r="D39" s="30">
        <v>251.34</v>
      </c>
      <c r="E39" s="30">
        <v>251.13</v>
      </c>
      <c r="F39" s="30">
        <v>279.12</v>
      </c>
      <c r="G39" s="30">
        <v>267.14</v>
      </c>
      <c r="H39" s="30">
        <v>426.03</v>
      </c>
      <c r="I39" s="30">
        <v>77.17</v>
      </c>
      <c r="K39" s="2">
        <v>43435</v>
      </c>
      <c r="L39" s="29">
        <f>AVERAGE(B157:B160)*10</f>
        <v>4389.6000000000004</v>
      </c>
      <c r="M39" s="29">
        <f t="shared" ref="M39:O39" si="37">AVERAGE(C157:C160)*10</f>
        <v>1693.6750000000002</v>
      </c>
      <c r="N39" s="29">
        <f t="shared" si="37"/>
        <v>2697.8249999999998</v>
      </c>
      <c r="O39" s="29">
        <f t="shared" si="37"/>
        <v>3012.0749999999998</v>
      </c>
      <c r="P39" s="29">
        <f>AVERAGE(F157:F160)*10</f>
        <v>3135.5749999999998</v>
      </c>
      <c r="Q39" s="29">
        <f>AVERAGE(G157:G160)*10</f>
        <v>3175.2749999999996</v>
      </c>
      <c r="R39" s="29">
        <f>AVERAGE(H157:H160)*10</f>
        <v>4764.6749999999993</v>
      </c>
      <c r="S39" s="29">
        <f>AVERAGE(I157:I160)*10</f>
        <v>795.97499999999991</v>
      </c>
      <c r="T39" s="36">
        <f t="shared" si="34"/>
        <v>3521.8999999999996</v>
      </c>
    </row>
    <row r="40" spans="1:31">
      <c r="A40" s="1">
        <v>42624</v>
      </c>
      <c r="B40" s="30">
        <v>374.01</v>
      </c>
      <c r="C40" s="30">
        <v>191.19</v>
      </c>
      <c r="D40" s="30">
        <v>253.97</v>
      </c>
      <c r="E40" s="30">
        <v>253.01</v>
      </c>
      <c r="F40" s="30">
        <v>288.01</v>
      </c>
      <c r="G40" s="30">
        <v>276.85000000000002</v>
      </c>
      <c r="H40" s="30">
        <v>425.14</v>
      </c>
      <c r="I40" s="30">
        <v>82.16</v>
      </c>
      <c r="K40" s="2">
        <v>43466</v>
      </c>
      <c r="L40" s="29">
        <f>AVERAGE(B161:B165)*10</f>
        <v>4365.3</v>
      </c>
      <c r="M40" s="29">
        <f t="shared" ref="M40:O40" si="38">AVERAGE(C161:C165)*10</f>
        <v>1813.3400000000001</v>
      </c>
      <c r="N40" s="29">
        <f t="shared" si="38"/>
        <v>2768.5400000000004</v>
      </c>
      <c r="O40" s="29">
        <f t="shared" si="38"/>
        <v>3033.8399999999997</v>
      </c>
      <c r="P40" s="29">
        <f>AVERAGE(F161:F165)*10</f>
        <v>3114.42</v>
      </c>
      <c r="Q40" s="29">
        <f>AVERAGE(G161:G165)*10</f>
        <v>3160.76</v>
      </c>
      <c r="R40" s="29">
        <f>AVERAGE(H161:H165)*10</f>
        <v>4815.4800000000005</v>
      </c>
      <c r="S40" s="29">
        <f>AVERAGE(I161:I165)*10</f>
        <v>822.8</v>
      </c>
      <c r="T40" s="36">
        <f t="shared" si="34"/>
        <v>3531.125</v>
      </c>
      <c r="W40" s="39"/>
      <c r="X40" s="39"/>
      <c r="Y40" s="39"/>
      <c r="Z40" s="39"/>
      <c r="AA40" s="39"/>
      <c r="AB40" s="39"/>
      <c r="AC40" s="39"/>
      <c r="AD40" s="39"/>
      <c r="AE40" s="39"/>
    </row>
    <row r="41" spans="1:31">
      <c r="A41" s="1">
        <v>42631</v>
      </c>
      <c r="B41" s="30">
        <v>374.77</v>
      </c>
      <c r="C41" s="30">
        <v>193.5</v>
      </c>
      <c r="D41" s="30">
        <v>256.08999999999997</v>
      </c>
      <c r="E41" s="30">
        <v>254.5</v>
      </c>
      <c r="F41" s="30">
        <v>291.33</v>
      </c>
      <c r="G41" s="30">
        <v>278.54000000000002</v>
      </c>
      <c r="H41" s="30">
        <v>425.56</v>
      </c>
      <c r="I41" s="30">
        <v>81.69</v>
      </c>
      <c r="K41" s="2">
        <v>43497</v>
      </c>
      <c r="L41" s="29">
        <f>AVERAGE(B166:B169)*10</f>
        <v>4331.125</v>
      </c>
      <c r="M41" s="29">
        <f t="shared" ref="M41:O41" si="39">AVERAGE(C166:C169)*10</f>
        <v>1899.3000000000002</v>
      </c>
      <c r="N41" s="29">
        <f t="shared" si="39"/>
        <v>2842.8499999999995</v>
      </c>
      <c r="O41" s="29">
        <f t="shared" si="39"/>
        <v>3077.9750000000004</v>
      </c>
      <c r="P41" s="29">
        <f>AVERAGE(F166:F169)*10</f>
        <v>3062.3</v>
      </c>
      <c r="Q41" s="29">
        <f>AVERAGE(G166:G169)*10</f>
        <v>3101.35</v>
      </c>
      <c r="R41" s="29">
        <f>AVERAGE(H166:H169)*10</f>
        <v>4775.2999999999993</v>
      </c>
      <c r="S41" s="29">
        <f>AVERAGE(I166:I169)*10</f>
        <v>831.85</v>
      </c>
      <c r="T41" s="36">
        <f t="shared" si="34"/>
        <v>3504.2312499999998</v>
      </c>
      <c r="W41" s="39"/>
      <c r="X41" s="39"/>
      <c r="Y41" s="39"/>
      <c r="Z41" s="39"/>
      <c r="AA41" s="39"/>
      <c r="AB41" s="39"/>
      <c r="AC41" s="39"/>
      <c r="AD41" s="39"/>
      <c r="AE41" s="39"/>
    </row>
    <row r="42" spans="1:31">
      <c r="A42" s="1">
        <v>42638</v>
      </c>
      <c r="B42" s="30">
        <v>390.31</v>
      </c>
      <c r="C42" s="30">
        <v>196.96</v>
      </c>
      <c r="D42" s="30">
        <v>267.27999999999997</v>
      </c>
      <c r="E42" s="30">
        <v>256.12</v>
      </c>
      <c r="F42" s="30">
        <v>299.14999999999998</v>
      </c>
      <c r="G42" s="30">
        <v>281.41000000000003</v>
      </c>
      <c r="H42" s="30">
        <v>425.56</v>
      </c>
      <c r="I42" s="30">
        <v>85.15</v>
      </c>
      <c r="K42" s="2">
        <v>43525</v>
      </c>
      <c r="L42" s="29">
        <f>AVERAGE(B170:B173)*10</f>
        <v>4186.2749999999996</v>
      </c>
      <c r="M42" s="29">
        <f t="shared" ref="M42:O42" si="40">AVERAGE(C170:C173)*10</f>
        <v>1901.9499999999998</v>
      </c>
      <c r="N42" s="29">
        <f t="shared" si="40"/>
        <v>2878.0250000000001</v>
      </c>
      <c r="O42" s="29">
        <f t="shared" si="40"/>
        <v>3122.1</v>
      </c>
      <c r="P42" s="29">
        <f>AVERAGE(F170:F173)*10</f>
        <v>3070.125</v>
      </c>
      <c r="Q42" s="29">
        <f>AVERAGE(G170:G173)*10</f>
        <v>3107.7749999999996</v>
      </c>
      <c r="R42" s="29">
        <f>AVERAGE(H170:H173)*10</f>
        <v>4816.3</v>
      </c>
      <c r="S42" s="29">
        <f>AVERAGE(I170:I173)*10</f>
        <v>812.05000000000018</v>
      </c>
      <c r="T42" s="36">
        <f t="shared" si="34"/>
        <v>3529.0749999999998</v>
      </c>
      <c r="W42" s="39"/>
      <c r="X42" s="39"/>
      <c r="Y42" s="39"/>
      <c r="Z42" s="39"/>
      <c r="AA42" s="39"/>
      <c r="AB42" s="39"/>
      <c r="AC42" s="39"/>
      <c r="AD42" s="39"/>
      <c r="AE42" s="39"/>
    </row>
    <row r="43" spans="1:31">
      <c r="A43" s="1">
        <v>42645</v>
      </c>
      <c r="B43" s="30">
        <v>399.06</v>
      </c>
      <c r="C43" s="30">
        <v>201.1</v>
      </c>
      <c r="D43" s="30">
        <v>268.8</v>
      </c>
      <c r="E43" s="30">
        <v>265.82</v>
      </c>
      <c r="F43" s="30">
        <v>300.20999999999998</v>
      </c>
      <c r="G43" s="30">
        <v>285.01</v>
      </c>
      <c r="H43" s="30">
        <v>422.65</v>
      </c>
      <c r="I43" s="30">
        <v>85.41</v>
      </c>
      <c r="K43" s="2">
        <v>43556</v>
      </c>
      <c r="L43" s="29">
        <f>AVERAGE(B174:B177)*10</f>
        <v>4165.3250000000007</v>
      </c>
      <c r="M43" s="29">
        <f t="shared" ref="M43:O43" si="41">AVERAGE(C174:C177)*10</f>
        <v>1914.175</v>
      </c>
      <c r="N43" s="29">
        <f t="shared" si="41"/>
        <v>2907.0249999999996</v>
      </c>
      <c r="O43" s="29">
        <f t="shared" si="41"/>
        <v>3089.9249999999993</v>
      </c>
      <c r="P43" s="29">
        <f>AVERAGE(F174:F177)*10</f>
        <v>3072.5</v>
      </c>
      <c r="Q43" s="29">
        <f>AVERAGE(G174:G177)*10</f>
        <v>3113.05</v>
      </c>
      <c r="R43" s="29">
        <f>AVERAGE(H174:H177)*10</f>
        <v>4722.95</v>
      </c>
      <c r="S43" s="29">
        <f>AVERAGE(I174:I177)*10</f>
        <v>804.55000000000018</v>
      </c>
      <c r="T43" s="36">
        <f t="shared" si="34"/>
        <v>3499.6062499999998</v>
      </c>
      <c r="W43" s="39"/>
      <c r="X43" s="39"/>
      <c r="Y43" s="39"/>
      <c r="Z43" s="39"/>
      <c r="AA43" s="39"/>
      <c r="AB43" s="39"/>
      <c r="AC43" s="39"/>
      <c r="AD43" s="39"/>
      <c r="AE43" s="39"/>
    </row>
    <row r="44" spans="1:31">
      <c r="A44" s="1">
        <v>42652</v>
      </c>
      <c r="B44" s="30">
        <v>406.7</v>
      </c>
      <c r="C44" s="30">
        <v>202.63</v>
      </c>
      <c r="D44" s="30">
        <v>270.2</v>
      </c>
      <c r="E44" s="30">
        <v>266.57</v>
      </c>
      <c r="F44" s="30">
        <v>309.39999999999998</v>
      </c>
      <c r="G44" s="30">
        <v>289.20999999999998</v>
      </c>
      <c r="H44" s="30">
        <v>413.31</v>
      </c>
      <c r="I44" s="30">
        <v>85.65</v>
      </c>
      <c r="K44" s="2">
        <v>43586</v>
      </c>
      <c r="L44" s="29">
        <f>AVERAGE(B178:B182)*10</f>
        <v>4111.08</v>
      </c>
      <c r="M44" s="29">
        <f t="shared" ref="M44:O44" si="42">AVERAGE(C178:C182)*10</f>
        <v>2015.38</v>
      </c>
      <c r="N44" s="29">
        <f t="shared" si="42"/>
        <v>2955.42</v>
      </c>
      <c r="O44" s="29">
        <f t="shared" si="42"/>
        <v>3097.6399999999994</v>
      </c>
      <c r="P44" s="29">
        <f>AVERAGE(F178:F182)*10</f>
        <v>3067.4400000000005</v>
      </c>
      <c r="Q44" s="29">
        <f>AVERAGE(G178:G182)*10</f>
        <v>3109.82</v>
      </c>
      <c r="R44" s="29">
        <f>AVERAGE(H178:H182)*10</f>
        <v>4708.6799999999994</v>
      </c>
      <c r="S44" s="29">
        <f>AVERAGE(I178:I182)*10</f>
        <v>784</v>
      </c>
      <c r="T44" s="36">
        <f t="shared" si="34"/>
        <v>3495.8949999999995</v>
      </c>
      <c r="W44" s="39"/>
      <c r="X44" s="39"/>
      <c r="Y44" s="39"/>
      <c r="Z44" s="39"/>
      <c r="AA44" s="39"/>
      <c r="AB44" s="39"/>
      <c r="AC44" s="39"/>
      <c r="AD44" s="39"/>
      <c r="AE44" s="39"/>
    </row>
    <row r="45" spans="1:31">
      <c r="A45" s="1">
        <v>42659</v>
      </c>
      <c r="B45" s="30">
        <v>410.83</v>
      </c>
      <c r="C45" s="30">
        <v>202.6</v>
      </c>
      <c r="D45" s="30">
        <v>276.04000000000002</v>
      </c>
      <c r="E45" s="30">
        <v>269.86</v>
      </c>
      <c r="F45" s="30">
        <v>316.13</v>
      </c>
      <c r="G45" s="30">
        <v>296.88</v>
      </c>
      <c r="H45" s="30">
        <v>424.4</v>
      </c>
      <c r="I45" s="30">
        <v>84.64</v>
      </c>
      <c r="K45" s="2">
        <v>43617</v>
      </c>
      <c r="L45" s="29">
        <f>AVERAGE(B183:B186)*10</f>
        <v>3947.5749999999998</v>
      </c>
      <c r="M45" s="29">
        <f>AVERAGE(C183:C186)*10</f>
        <v>2045.4749999999999</v>
      </c>
      <c r="N45" s="29">
        <f t="shared" ref="N45:O45" si="43">AVERAGE(D183:D186)*10</f>
        <v>2908.85</v>
      </c>
      <c r="O45" s="29">
        <f t="shared" si="43"/>
        <v>3024.375</v>
      </c>
      <c r="P45" s="29">
        <f>AVERAGE(F183:F186)*10</f>
        <v>3082.6</v>
      </c>
      <c r="Q45" s="29">
        <f>AVERAGE(G183:G186)*10</f>
        <v>3113.35</v>
      </c>
      <c r="R45" s="29">
        <f>AVERAGE(H183:H186)*10</f>
        <v>4712.9249999999993</v>
      </c>
      <c r="S45" s="29">
        <f>AVERAGE(I183:I186)*10</f>
        <v>754.44999999999993</v>
      </c>
      <c r="T45" s="36">
        <f t="shared" si="34"/>
        <v>3483.3125</v>
      </c>
      <c r="W45" s="39"/>
      <c r="X45" s="39"/>
      <c r="Y45" s="39"/>
      <c r="Z45" s="39"/>
      <c r="AA45" s="39"/>
      <c r="AB45" s="39"/>
      <c r="AC45" s="39"/>
      <c r="AD45" s="39"/>
      <c r="AE45" s="39"/>
    </row>
    <row r="46" spans="1:31">
      <c r="A46" s="1">
        <v>42666</v>
      </c>
      <c r="B46" s="30">
        <v>407.94</v>
      </c>
      <c r="C46" s="30">
        <v>203.11</v>
      </c>
      <c r="D46" s="30">
        <v>270.60000000000002</v>
      </c>
      <c r="E46" s="30">
        <v>269.13</v>
      </c>
      <c r="F46" s="30">
        <v>318.83999999999997</v>
      </c>
      <c r="G46" s="30">
        <v>293.52999999999997</v>
      </c>
      <c r="H46" s="30">
        <v>425.68</v>
      </c>
      <c r="I46" s="30">
        <v>85.61</v>
      </c>
      <c r="K46" s="2">
        <v>43647</v>
      </c>
      <c r="L46" s="29">
        <f>AVERAGE(B187:B191)*10</f>
        <v>3769.9400000000005</v>
      </c>
      <c r="M46" s="29">
        <f>AVERAGE(C187:C191)*10</f>
        <v>2058.88</v>
      </c>
      <c r="N46" s="29">
        <f t="shared" ref="N46:O46" si="44">AVERAGE(D187:D191)*10</f>
        <v>2871.7</v>
      </c>
      <c r="O46" s="29">
        <f t="shared" si="44"/>
        <v>3005.6400000000003</v>
      </c>
      <c r="P46" s="29">
        <f>AVERAGE(F187:F191)*10</f>
        <v>3078.3</v>
      </c>
      <c r="Q46" s="29">
        <f>AVERAGE(G187:G191)*10</f>
        <v>3100.5200000000004</v>
      </c>
      <c r="R46" s="29">
        <f>AVERAGE(H187:H191)*10</f>
        <v>4741</v>
      </c>
      <c r="S46" s="29">
        <f>AVERAGE(I187:I191)*10</f>
        <v>690.48</v>
      </c>
      <c r="T46" s="36">
        <f t="shared" si="34"/>
        <v>3481.3650000000002</v>
      </c>
      <c r="W46" s="39"/>
      <c r="X46" s="39"/>
      <c r="Y46" s="39"/>
      <c r="Z46" s="39"/>
      <c r="AA46" s="39"/>
      <c r="AB46" s="39"/>
      <c r="AC46" s="39"/>
      <c r="AD46" s="39"/>
      <c r="AE46" s="39"/>
    </row>
    <row r="47" spans="1:31">
      <c r="A47" s="1">
        <v>42673</v>
      </c>
      <c r="B47" s="30">
        <v>411.72</v>
      </c>
      <c r="C47" s="30">
        <v>201.28</v>
      </c>
      <c r="D47" s="30">
        <v>276.57</v>
      </c>
      <c r="E47" s="30">
        <v>279.39999999999998</v>
      </c>
      <c r="F47" s="30">
        <v>319.87</v>
      </c>
      <c r="G47" s="30">
        <v>299.11</v>
      </c>
      <c r="H47" s="30">
        <v>429.95</v>
      </c>
      <c r="I47" s="30">
        <v>83.97</v>
      </c>
      <c r="K47" s="2">
        <v>43678</v>
      </c>
      <c r="L47" s="29">
        <f>AVERAGE(B192:B195)*10</f>
        <v>3581.4500000000003</v>
      </c>
      <c r="M47" s="29">
        <f t="shared" ref="M47:O47" si="45">AVERAGE(C192:C195)*10</f>
        <v>2085.5749999999998</v>
      </c>
      <c r="N47" s="29">
        <f t="shared" si="45"/>
        <v>2845.5999999999995</v>
      </c>
      <c r="O47" s="29">
        <f t="shared" si="45"/>
        <v>2998.65</v>
      </c>
      <c r="P47" s="29">
        <f>AVERAGE(F192:F195)*10</f>
        <v>3078.3249999999998</v>
      </c>
      <c r="Q47" s="29">
        <f>AVERAGE(G192:G195)*10</f>
        <v>3104.5249999999996</v>
      </c>
      <c r="R47" s="29">
        <f>AVERAGE(H192:H195)*10</f>
        <v>4801.625</v>
      </c>
      <c r="S47" s="29">
        <f>AVERAGE(I192:I195)*10</f>
        <v>674.75</v>
      </c>
      <c r="T47" s="36">
        <f t="shared" si="34"/>
        <v>3495.78125</v>
      </c>
      <c r="W47" s="39"/>
      <c r="X47" s="39"/>
      <c r="Y47" s="39"/>
      <c r="Z47" s="39"/>
      <c r="AA47" s="39"/>
      <c r="AB47" s="39"/>
      <c r="AC47" s="39"/>
      <c r="AD47" s="39"/>
      <c r="AE47" s="39"/>
    </row>
    <row r="48" spans="1:31">
      <c r="A48" s="1">
        <v>42680</v>
      </c>
      <c r="B48" s="30">
        <v>411.77</v>
      </c>
      <c r="C48" s="30">
        <v>200.55</v>
      </c>
      <c r="D48" s="30">
        <v>277.8</v>
      </c>
      <c r="E48" s="30">
        <v>274.64999999999998</v>
      </c>
      <c r="F48" s="30">
        <v>326.88</v>
      </c>
      <c r="G48" s="30">
        <v>309.82</v>
      </c>
      <c r="H48" s="30">
        <v>431.48</v>
      </c>
      <c r="I48" s="30">
        <v>80.56</v>
      </c>
      <c r="K48" s="2">
        <v>43709</v>
      </c>
      <c r="L48" s="29">
        <f>AVERAGE(B196:B199)*10</f>
        <v>3630.125</v>
      </c>
      <c r="M48" s="29">
        <f t="shared" ref="M48:O48" si="46">AVERAGE(C196:C199)*10</f>
        <v>2170.2249999999999</v>
      </c>
      <c r="N48" s="29">
        <f t="shared" si="46"/>
        <v>2920.85</v>
      </c>
      <c r="O48" s="29">
        <f t="shared" si="46"/>
        <v>2967.0249999999996</v>
      </c>
      <c r="P48" s="29">
        <f>AVERAGE(F196:F199)*10</f>
        <v>3084.75</v>
      </c>
      <c r="Q48" s="29">
        <f>AVERAGE(G196:G199)*10</f>
        <v>3135.2999999999997</v>
      </c>
      <c r="R48" s="29">
        <f>AVERAGE(H196:H199)*10</f>
        <v>4764.125</v>
      </c>
      <c r="S48" s="29">
        <f>AVERAGE(I196:I199)*10</f>
        <v>682.27499999999986</v>
      </c>
      <c r="T48" s="36">
        <f t="shared" si="34"/>
        <v>3487.7999999999997</v>
      </c>
      <c r="W48" s="39"/>
      <c r="X48" s="39"/>
      <c r="Y48" s="39"/>
      <c r="Z48" s="39"/>
      <c r="AA48" s="39"/>
      <c r="AB48" s="39"/>
      <c r="AC48" s="39"/>
      <c r="AD48" s="39"/>
      <c r="AE48" s="39"/>
    </row>
    <row r="49" spans="1:31">
      <c r="A49" s="1">
        <v>42687</v>
      </c>
      <c r="B49" s="30">
        <v>413.98</v>
      </c>
      <c r="C49" s="30">
        <v>201.5</v>
      </c>
      <c r="D49" s="30">
        <v>284.42</v>
      </c>
      <c r="E49" s="30">
        <v>278.60000000000002</v>
      </c>
      <c r="F49" s="30">
        <v>336.98</v>
      </c>
      <c r="G49" s="30">
        <v>317.44</v>
      </c>
      <c r="H49" s="30">
        <v>426.36</v>
      </c>
      <c r="I49" s="30">
        <v>81.540000000000006</v>
      </c>
      <c r="K49" s="2">
        <v>43739</v>
      </c>
      <c r="L49" s="29">
        <f>AVERAGE(B200:B204)*10</f>
        <v>3612.0399999999995</v>
      </c>
      <c r="M49" s="29">
        <f t="shared" ref="M49:O49" si="47">AVERAGE(C200:C204)*10</f>
        <v>2322.9</v>
      </c>
      <c r="N49" s="29">
        <f t="shared" si="47"/>
        <v>2972.72</v>
      </c>
      <c r="O49" s="29">
        <f t="shared" si="47"/>
        <v>2970.58</v>
      </c>
      <c r="P49" s="29">
        <f>AVERAGE(F200:F204)*10</f>
        <v>3114.76</v>
      </c>
      <c r="Q49" s="29">
        <f>AVERAGE(G200:G204)*10</f>
        <v>3142.6</v>
      </c>
      <c r="R49" s="29">
        <f>AVERAGE(H200:H204)*10</f>
        <v>4730.9799999999996</v>
      </c>
      <c r="S49" s="29">
        <f>AVERAGE(I200:I204)*10</f>
        <v>710.96</v>
      </c>
      <c r="T49" s="36">
        <f t="shared" si="34"/>
        <v>3489.73</v>
      </c>
    </row>
    <row r="50" spans="1:31">
      <c r="A50" s="1">
        <v>42694</v>
      </c>
      <c r="B50" s="30">
        <v>416.44</v>
      </c>
      <c r="C50" s="30">
        <v>200.12</v>
      </c>
      <c r="D50" s="30">
        <v>294.52999999999997</v>
      </c>
      <c r="E50" s="30">
        <v>274.87</v>
      </c>
      <c r="F50" s="30">
        <v>335.92</v>
      </c>
      <c r="G50" s="30">
        <v>315.47000000000003</v>
      </c>
      <c r="H50" s="30">
        <v>430.96</v>
      </c>
      <c r="I50" s="30">
        <v>81.48</v>
      </c>
      <c r="K50" s="2">
        <v>43770</v>
      </c>
      <c r="L50" s="29">
        <f>AVERAGE(B205:B208)*10</f>
        <v>3641.7250000000004</v>
      </c>
      <c r="M50" s="29">
        <f t="shared" ref="M50:O50" si="48">AVERAGE(C205:C208)*10</f>
        <v>2455.5749999999998</v>
      </c>
      <c r="N50" s="29">
        <f t="shared" si="48"/>
        <v>3025.6</v>
      </c>
      <c r="O50" s="29">
        <f t="shared" si="48"/>
        <v>2974.6749999999997</v>
      </c>
      <c r="P50" s="29">
        <f>AVERAGE(F205:F208)*10</f>
        <v>3145.9749999999995</v>
      </c>
      <c r="Q50" s="29">
        <f>AVERAGE(G205:G208)*10</f>
        <v>3166.0750000000003</v>
      </c>
      <c r="R50" s="29">
        <f>AVERAGE(H205:H208)*10</f>
        <v>4741.125</v>
      </c>
      <c r="S50" s="29">
        <f>AVERAGE(I205:I208)*10</f>
        <v>734.42499999999995</v>
      </c>
      <c r="T50" s="36">
        <f t="shared" si="34"/>
        <v>3506.9625000000001</v>
      </c>
    </row>
    <row r="51" spans="1:31">
      <c r="A51" s="1">
        <v>42701</v>
      </c>
      <c r="B51" s="30">
        <v>420.53</v>
      </c>
      <c r="C51" s="30">
        <v>199.41</v>
      </c>
      <c r="D51" s="30">
        <v>299.95</v>
      </c>
      <c r="E51" s="30">
        <v>273.08999999999997</v>
      </c>
      <c r="F51" s="30">
        <v>338.23</v>
      </c>
      <c r="G51" s="30">
        <v>312.99</v>
      </c>
      <c r="H51" s="30">
        <v>435.95</v>
      </c>
      <c r="I51" s="30">
        <v>82.57</v>
      </c>
      <c r="K51" s="2">
        <v>43800</v>
      </c>
      <c r="L51" s="29">
        <f>AVERAGE(B209:B212)*10</f>
        <v>3656.35</v>
      </c>
      <c r="M51" s="29">
        <f t="shared" ref="M51:O51" si="49">AVERAGE(C209:C212)*10</f>
        <v>2537.5</v>
      </c>
      <c r="N51" s="29">
        <f t="shared" si="49"/>
        <v>3061.5249999999996</v>
      </c>
      <c r="O51" s="29">
        <f t="shared" si="49"/>
        <v>2986.625</v>
      </c>
      <c r="P51" s="29">
        <f>AVERAGE(F209:F212)*10</f>
        <v>3196.15</v>
      </c>
      <c r="Q51" s="29">
        <f>AVERAGE(G209:G212)*10</f>
        <v>3234.45</v>
      </c>
      <c r="R51" s="29">
        <f>AVERAGE(H209:H212)*10</f>
        <v>4760.9000000000005</v>
      </c>
      <c r="S51" s="29">
        <f>AVERAGE(I209:I212)*10</f>
        <v>766.57500000000005</v>
      </c>
      <c r="T51" s="36">
        <f t="shared" si="34"/>
        <v>3544.53125</v>
      </c>
    </row>
    <row r="52" spans="1:31">
      <c r="A52" s="1">
        <v>42708</v>
      </c>
      <c r="B52" s="30">
        <v>421.25</v>
      </c>
      <c r="C52" s="30">
        <v>200.94</v>
      </c>
      <c r="D52" s="30">
        <v>294.42</v>
      </c>
      <c r="E52" s="30">
        <v>278.06</v>
      </c>
      <c r="F52" s="30">
        <v>336.1</v>
      </c>
      <c r="G52" s="30">
        <v>316.27</v>
      </c>
      <c r="H52" s="30">
        <v>432.47</v>
      </c>
      <c r="I52" s="30">
        <v>82.59</v>
      </c>
      <c r="K52" s="2">
        <v>43831</v>
      </c>
      <c r="L52" s="29">
        <f>AVERAGE(B213:B217)*10</f>
        <v>3644.7999999999997</v>
      </c>
      <c r="M52" s="29">
        <f t="shared" ref="M52:O52" si="50">AVERAGE(C213:C217)*10</f>
        <v>2593.8799999999997</v>
      </c>
      <c r="N52" s="29">
        <f t="shared" si="50"/>
        <v>3043.26</v>
      </c>
      <c r="O52" s="29">
        <f t="shared" si="50"/>
        <v>3005.2000000000003</v>
      </c>
      <c r="P52" s="29">
        <f>AVERAGE(F213:F217)*10</f>
        <v>3251.2799999999997</v>
      </c>
      <c r="Q52" s="29">
        <f>AVERAGE(G213:G217)*10</f>
        <v>3290.62</v>
      </c>
      <c r="R52" s="29">
        <f>AVERAGE(H213:H217)*10</f>
        <v>4831.4400000000005</v>
      </c>
      <c r="S52" s="29">
        <f>AVERAGE(I213:I217)*10</f>
        <v>790.66000000000008</v>
      </c>
      <c r="T52" s="36">
        <f t="shared" si="34"/>
        <v>3594.6349999999998</v>
      </c>
      <c r="U52" t="s">
        <v>51</v>
      </c>
    </row>
    <row r="53" spans="1:31">
      <c r="A53" s="1">
        <v>42715</v>
      </c>
      <c r="B53" s="30">
        <v>423.57</v>
      </c>
      <c r="C53" s="30">
        <v>203.31</v>
      </c>
      <c r="D53" s="30">
        <v>307.63</v>
      </c>
      <c r="E53" s="30">
        <v>279.58</v>
      </c>
      <c r="F53" s="30">
        <v>340.36</v>
      </c>
      <c r="G53" s="30">
        <v>320.25</v>
      </c>
      <c r="H53" s="30">
        <v>438.98</v>
      </c>
      <c r="I53" s="30">
        <v>82.54</v>
      </c>
      <c r="K53" s="2">
        <v>43862</v>
      </c>
      <c r="L53" s="29">
        <f>AVERAGE(B218:B221)*10</f>
        <v>3573.5250000000001</v>
      </c>
      <c r="M53" s="29">
        <f t="shared" ref="M53:O53" si="51">AVERAGE(C218:C221)*10</f>
        <v>2576.3249999999998</v>
      </c>
      <c r="N53" s="29">
        <f t="shared" si="51"/>
        <v>3026.875</v>
      </c>
      <c r="O53" s="29">
        <f t="shared" si="51"/>
        <v>3047.0749999999998</v>
      </c>
      <c r="P53" s="29">
        <f>AVERAGE(F218:F221)*10</f>
        <v>3267.2250000000004</v>
      </c>
      <c r="Q53" s="29">
        <f>AVERAGE(G218:G221)*10</f>
        <v>3291.7</v>
      </c>
      <c r="R53" s="29">
        <f>AVERAGE(H218:H221)*10</f>
        <v>4838.4750000000004</v>
      </c>
      <c r="S53" s="29">
        <f>AVERAGE(I218:I221)*10</f>
        <v>821.3</v>
      </c>
      <c r="T53" s="36">
        <f t="shared" si="34"/>
        <v>3611.1187500000001</v>
      </c>
      <c r="U53" t="s">
        <v>52</v>
      </c>
    </row>
    <row r="54" spans="1:31">
      <c r="A54" s="1">
        <v>42722</v>
      </c>
      <c r="B54" s="30">
        <v>425.16</v>
      </c>
      <c r="C54" s="30">
        <v>207.89</v>
      </c>
      <c r="D54" s="30">
        <v>316.33</v>
      </c>
      <c r="E54" s="30">
        <v>285.82</v>
      </c>
      <c r="F54" s="30">
        <v>341.16</v>
      </c>
      <c r="G54" s="30">
        <v>318.38</v>
      </c>
      <c r="H54" s="30">
        <v>437.45</v>
      </c>
      <c r="I54" s="30">
        <v>84</v>
      </c>
      <c r="K54" s="2">
        <v>43891</v>
      </c>
      <c r="L54" s="29">
        <f>AVERAGE(B222:B225)*10</f>
        <v>3482</v>
      </c>
      <c r="M54" s="29">
        <f t="shared" ref="M54:O54" si="52">AVERAGE(C222:C225)*10</f>
        <v>2340.7999999999997</v>
      </c>
      <c r="N54" s="29">
        <f t="shared" si="52"/>
        <v>2911.45</v>
      </c>
      <c r="O54" s="29">
        <f t="shared" si="52"/>
        <v>3066.8249999999998</v>
      </c>
      <c r="P54" s="29">
        <f>AVERAGE(F222:F225)*10</f>
        <v>3247.2249999999995</v>
      </c>
      <c r="Q54" s="29">
        <f>AVERAGE(G222:G225)*10</f>
        <v>3266.4750000000004</v>
      </c>
      <c r="R54" s="29">
        <f>AVERAGE(H222:H225)*10</f>
        <v>5020.05</v>
      </c>
      <c r="S54" s="29">
        <f>AVERAGE(I222:I225)*10</f>
        <v>766.37499999999989</v>
      </c>
      <c r="T54" s="36">
        <f t="shared" si="34"/>
        <v>3650.1437500000002</v>
      </c>
    </row>
    <row r="55" spans="1:31">
      <c r="A55" s="1">
        <v>42729</v>
      </c>
      <c r="B55" s="30">
        <v>428.81</v>
      </c>
      <c r="C55" s="30">
        <v>207.88</v>
      </c>
      <c r="D55" s="30">
        <v>315.31</v>
      </c>
      <c r="E55" s="30">
        <v>292.63</v>
      </c>
      <c r="F55" s="30">
        <v>339.01</v>
      </c>
      <c r="G55" s="30">
        <v>322.18</v>
      </c>
      <c r="H55" s="30">
        <v>442.31</v>
      </c>
      <c r="I55" s="30">
        <v>84.3</v>
      </c>
      <c r="K55" s="2">
        <v>43922</v>
      </c>
      <c r="L55" s="29">
        <f>AVERAGE(B226:B230)*10</f>
        <v>3006.18</v>
      </c>
      <c r="M55" s="29">
        <f t="shared" ref="M55:O55" si="53">AVERAGE(C226:C230)*10</f>
        <v>1969.56</v>
      </c>
      <c r="N55" s="29">
        <f t="shared" si="53"/>
        <v>2668.54</v>
      </c>
      <c r="O55" s="29">
        <f t="shared" si="53"/>
        <v>3026.36</v>
      </c>
      <c r="P55" s="29">
        <f>AVERAGE(F226:F230)*10</f>
        <v>3162.0600000000004</v>
      </c>
      <c r="Q55" s="29">
        <f>AVERAGE(G226:G230)*10</f>
        <v>3241.84</v>
      </c>
      <c r="R55" s="29">
        <f>AVERAGE(H226:H230)*10</f>
        <v>5104.42</v>
      </c>
      <c r="S55" s="29">
        <f>AVERAGE(I226:I230)*10</f>
        <v>728.60000000000014</v>
      </c>
      <c r="T55" s="36">
        <f t="shared" si="34"/>
        <v>3633.67</v>
      </c>
    </row>
    <row r="56" spans="1:31">
      <c r="A56" s="1">
        <v>42736</v>
      </c>
      <c r="B56" s="30">
        <v>430.33</v>
      </c>
      <c r="C56" s="30">
        <v>209.24</v>
      </c>
      <c r="D56" s="30">
        <v>314.23</v>
      </c>
      <c r="E56" s="30">
        <v>293.73</v>
      </c>
      <c r="F56" s="30">
        <v>337.83</v>
      </c>
      <c r="G56" s="30">
        <v>316.35000000000002</v>
      </c>
      <c r="H56" s="30">
        <v>442.41</v>
      </c>
      <c r="I56" s="30">
        <v>84.94</v>
      </c>
      <c r="K56" s="2">
        <v>43952</v>
      </c>
      <c r="L56" s="29">
        <f>AVERAGE(B231:B234)*10</f>
        <v>2900.45</v>
      </c>
      <c r="M56" s="29">
        <f t="shared" ref="M56:O56" si="54">AVERAGE(C230:C234)*10</f>
        <v>1983.98</v>
      </c>
      <c r="N56" s="29">
        <f t="shared" si="54"/>
        <v>2640.7400000000002</v>
      </c>
      <c r="O56" s="29">
        <f t="shared" si="54"/>
        <v>3027.34</v>
      </c>
      <c r="P56" s="29">
        <f>AVERAGE(F230:F234)*10</f>
        <v>2977.32</v>
      </c>
      <c r="Q56" s="29">
        <f>AVERAGE(G230:G234)*10</f>
        <v>3101.66</v>
      </c>
      <c r="R56" s="29">
        <f>AVERAGE(H230:H234)*10</f>
        <v>5010.26</v>
      </c>
      <c r="S56" s="29">
        <f>AVERAGE(I230:I234)*10</f>
        <v>739.76</v>
      </c>
      <c r="T56" s="36">
        <f t="shared" si="34"/>
        <v>3529.145</v>
      </c>
    </row>
    <row r="57" spans="1:31">
      <c r="A57" s="1">
        <v>42743</v>
      </c>
      <c r="B57" s="30">
        <v>428.6</v>
      </c>
      <c r="C57" s="30">
        <v>211.24</v>
      </c>
      <c r="D57" s="30">
        <v>307.98</v>
      </c>
      <c r="E57" s="30">
        <v>301.67</v>
      </c>
      <c r="F57" s="30">
        <v>334.27</v>
      </c>
      <c r="G57" s="30">
        <v>327.5</v>
      </c>
      <c r="H57" s="30">
        <v>450.43</v>
      </c>
      <c r="I57" s="30">
        <v>85.17</v>
      </c>
      <c r="K57" s="2">
        <v>43983</v>
      </c>
      <c r="L57" s="29">
        <f>AVERAGE(B235:B238)*10</f>
        <v>3165.0250000000001</v>
      </c>
      <c r="M57" s="29">
        <f t="shared" ref="M57:O57" si="55">AVERAGE(C235:C238)*10</f>
        <v>2140.0250000000001</v>
      </c>
      <c r="N57" s="29">
        <f t="shared" si="55"/>
        <v>2732.8250000000003</v>
      </c>
      <c r="O57" s="29">
        <f t="shared" si="55"/>
        <v>3028.9749999999999</v>
      </c>
      <c r="P57" s="29">
        <f>AVERAGE(F235:F238)*10</f>
        <v>2941.55</v>
      </c>
      <c r="Q57" s="29">
        <f>AVERAGE(G235:G238)*10</f>
        <v>3021.2249999999999</v>
      </c>
      <c r="R57" s="29">
        <f>AVERAGE(H235:H238)*10</f>
        <v>4809.05</v>
      </c>
      <c r="S57" s="29">
        <f>AVERAGE(I235:I238)*10</f>
        <v>746.10000000000014</v>
      </c>
      <c r="T57" s="36">
        <f t="shared" si="34"/>
        <v>3450.2</v>
      </c>
    </row>
    <row r="58" spans="1:31">
      <c r="A58" s="1">
        <v>42750</v>
      </c>
      <c r="B58" s="30">
        <v>425.53</v>
      </c>
      <c r="C58" s="30">
        <v>211.52</v>
      </c>
      <c r="D58" s="30">
        <v>314.88</v>
      </c>
      <c r="E58" s="30">
        <v>295.33999999999997</v>
      </c>
      <c r="F58" s="30">
        <v>333.36</v>
      </c>
      <c r="G58" s="30">
        <v>325.72000000000003</v>
      </c>
      <c r="H58" s="30">
        <v>453.09</v>
      </c>
      <c r="I58" s="30">
        <v>86.17</v>
      </c>
      <c r="K58" s="2">
        <v>44013</v>
      </c>
      <c r="L58" s="29">
        <f>AVERAGE(B239:B243)*10</f>
        <v>3349.7200000000003</v>
      </c>
      <c r="M58" s="29">
        <f t="shared" ref="M58:O58" si="56">AVERAGE(C239:C243)*10</f>
        <v>2115.36</v>
      </c>
      <c r="N58" s="29">
        <f t="shared" si="56"/>
        <v>2754.12</v>
      </c>
      <c r="O58" s="29">
        <f t="shared" si="56"/>
        <v>3031.2</v>
      </c>
      <c r="P58" s="29">
        <f>AVERAGE(F239:F243)*10</f>
        <v>3004.6800000000003</v>
      </c>
      <c r="Q58" s="29">
        <f>AVERAGE(G239:G243)*10</f>
        <v>3069.38</v>
      </c>
      <c r="R58" s="29">
        <f>AVERAGE(H239:H243)*10</f>
        <v>4802.5200000000004</v>
      </c>
      <c r="S58" s="29">
        <f>AVERAGE(I239:I243)*10</f>
        <v>733.83999999999992</v>
      </c>
      <c r="T58" s="36">
        <f t="shared" si="34"/>
        <v>3476.9450000000002</v>
      </c>
    </row>
    <row r="59" spans="1:31">
      <c r="A59" s="1">
        <v>42757</v>
      </c>
      <c r="B59" s="30">
        <v>423.94</v>
      </c>
      <c r="C59" s="30">
        <v>209.67</v>
      </c>
      <c r="D59" s="30">
        <v>311.68</v>
      </c>
      <c r="E59" s="30">
        <v>300.77999999999997</v>
      </c>
      <c r="F59" s="30">
        <v>333.11</v>
      </c>
      <c r="G59" s="30">
        <v>325.23</v>
      </c>
      <c r="H59" s="30">
        <v>436.4</v>
      </c>
      <c r="I59" s="30">
        <v>85.32</v>
      </c>
      <c r="K59" s="2">
        <v>44044</v>
      </c>
      <c r="L59" s="29">
        <f>AVERAGE(B244:B247)*10</f>
        <v>3410.1</v>
      </c>
      <c r="M59" s="29">
        <f t="shared" ref="M59:O59" si="57">AVERAGE(C244:C247)*10</f>
        <v>2098.25</v>
      </c>
      <c r="N59" s="29">
        <f t="shared" si="57"/>
        <v>2748.3500000000004</v>
      </c>
      <c r="O59" s="29">
        <f t="shared" si="57"/>
        <v>2962.0750000000003</v>
      </c>
      <c r="P59" s="29">
        <f>AVERAGE(F244:F247)*10</f>
        <v>3092.45</v>
      </c>
      <c r="Q59" s="29">
        <f>AVERAGE(G244:G247)*10</f>
        <v>3119.2750000000001</v>
      </c>
      <c r="R59" s="29">
        <f>AVERAGE(H244:H247)*10</f>
        <v>4843.3</v>
      </c>
      <c r="S59" s="29">
        <f>AVERAGE(I244:I247)*10</f>
        <v>721.42500000000018</v>
      </c>
      <c r="T59" s="36">
        <f t="shared" si="34"/>
        <v>3504.2749999999996</v>
      </c>
    </row>
    <row r="60" spans="1:31">
      <c r="A60" s="1">
        <v>42764</v>
      </c>
      <c r="B60" s="30">
        <v>418.4</v>
      </c>
      <c r="C60" s="30">
        <v>205.92</v>
      </c>
      <c r="D60" s="30">
        <v>310.27999999999997</v>
      </c>
      <c r="E60" s="30">
        <v>297.8</v>
      </c>
      <c r="F60" s="30">
        <v>335.26</v>
      </c>
      <c r="G60" s="30">
        <v>321.76</v>
      </c>
      <c r="H60" s="30">
        <v>445.53</v>
      </c>
      <c r="I60" s="30">
        <v>85.51</v>
      </c>
      <c r="K60" s="2">
        <v>44075</v>
      </c>
      <c r="L60" s="29">
        <f>AVERAGE(B248:B251)*10</f>
        <v>3478.6999999999994</v>
      </c>
      <c r="M60" s="29">
        <f t="shared" ref="M60:O60" si="58">AVERAGE(C248:C251)*10</f>
        <v>2142.6499999999996</v>
      </c>
      <c r="N60" s="29">
        <f t="shared" si="58"/>
        <v>2724.15</v>
      </c>
      <c r="O60" s="29">
        <f t="shared" si="58"/>
        <v>2975.7749999999996</v>
      </c>
      <c r="P60" s="29">
        <f>AVERAGE(F248:F251)*10</f>
        <v>3103.15</v>
      </c>
      <c r="Q60" s="29">
        <f>AVERAGE(G248:G251)*10</f>
        <v>3162.4</v>
      </c>
      <c r="R60" s="29">
        <f>AVERAGE(H248:H251)*10</f>
        <v>4823.875</v>
      </c>
      <c r="S60" s="29">
        <f>AVERAGE(I248:I251)*10</f>
        <v>715.3</v>
      </c>
      <c r="T60" s="36">
        <f t="shared" si="34"/>
        <v>3516.2999999999997</v>
      </c>
    </row>
    <row r="61" spans="1:31">
      <c r="A61" s="1">
        <v>42771</v>
      </c>
      <c r="B61" s="30">
        <v>412.83</v>
      </c>
      <c r="C61" s="30">
        <v>202.83</v>
      </c>
      <c r="D61" s="30">
        <v>304.95</v>
      </c>
      <c r="E61" s="30">
        <v>307.92</v>
      </c>
      <c r="F61" s="30">
        <v>332.83</v>
      </c>
      <c r="G61" s="30">
        <v>324.11</v>
      </c>
      <c r="H61" s="30">
        <v>451.56</v>
      </c>
      <c r="I61" s="30">
        <v>86.4</v>
      </c>
      <c r="K61" s="2">
        <v>44105</v>
      </c>
      <c r="L61" s="29">
        <f>AVERAGE(B252:B256)*10</f>
        <v>3460.26</v>
      </c>
      <c r="M61" s="29">
        <f t="shared" ref="M61:O61" si="59">AVERAGE(C252:C256)*10</f>
        <v>2170.44</v>
      </c>
      <c r="N61" s="29">
        <f t="shared" si="59"/>
        <v>2728.38</v>
      </c>
      <c r="O61" s="29">
        <f t="shared" si="59"/>
        <v>3053.04</v>
      </c>
      <c r="P61" s="29">
        <f>AVERAGE(F252:F256)*10</f>
        <v>3121.9799999999996</v>
      </c>
      <c r="Q61" s="29">
        <f>AVERAGE(G252:G256)*10</f>
        <v>3165.7200000000003</v>
      </c>
      <c r="R61" s="29">
        <f>AVERAGE(H252:H256)*10</f>
        <v>4861.5199999999995</v>
      </c>
      <c r="S61" s="29">
        <f>AVERAGE(I252:I256)*10</f>
        <v>723.16000000000008</v>
      </c>
      <c r="T61" s="36">
        <f t="shared" si="34"/>
        <v>3550.5649999999996</v>
      </c>
      <c r="W61" s="101"/>
      <c r="X61" s="101"/>
      <c r="Y61" s="101"/>
      <c r="Z61" s="101"/>
      <c r="AA61" s="101"/>
      <c r="AB61" s="101"/>
      <c r="AC61" s="101"/>
      <c r="AD61" s="101"/>
      <c r="AE61" s="101"/>
    </row>
    <row r="62" spans="1:31">
      <c r="A62" s="1">
        <v>42778</v>
      </c>
      <c r="B62" s="30">
        <v>413.03</v>
      </c>
      <c r="C62" s="30">
        <v>199.56</v>
      </c>
      <c r="D62" s="30">
        <v>303.55</v>
      </c>
      <c r="E62" s="30">
        <v>306.05</v>
      </c>
      <c r="F62" s="30">
        <v>329.37</v>
      </c>
      <c r="G62" s="30">
        <v>318.86</v>
      </c>
      <c r="H62" s="30">
        <v>444.04</v>
      </c>
      <c r="I62" s="30">
        <v>85.75</v>
      </c>
      <c r="K62" s="2">
        <v>44136</v>
      </c>
      <c r="L62" s="29">
        <f>AVERAGE(B257:B260)*10</f>
        <v>3479.5499999999993</v>
      </c>
      <c r="M62" s="29">
        <f t="shared" ref="M62:O62" si="60">AVERAGE(C257:C260)*10</f>
        <v>2158.65</v>
      </c>
      <c r="N62" s="29">
        <f t="shared" si="60"/>
        <v>2727.6749999999997</v>
      </c>
      <c r="O62" s="29">
        <f t="shared" si="60"/>
        <v>3092.0749999999998</v>
      </c>
      <c r="P62" s="29">
        <f>AVERAGE(F257:F260)*10</f>
        <v>3130.0250000000001</v>
      </c>
      <c r="Q62" s="29">
        <f>AVERAGE(G257:G260)*10</f>
        <v>3199.375</v>
      </c>
      <c r="R62" s="29">
        <f>AVERAGE(H257:H260)*10</f>
        <v>4840.8500000000004</v>
      </c>
      <c r="S62" s="29">
        <f>AVERAGE(I257:I260)*10</f>
        <v>732.87500000000011</v>
      </c>
      <c r="T62" s="36">
        <f t="shared" si="34"/>
        <v>3565.5812500000002</v>
      </c>
      <c r="W62" s="101"/>
      <c r="X62" s="101"/>
      <c r="Y62" s="101"/>
      <c r="Z62" s="101"/>
      <c r="AA62" s="101"/>
      <c r="AB62" s="101"/>
      <c r="AC62" s="101"/>
      <c r="AD62" s="101"/>
      <c r="AE62" s="101"/>
    </row>
    <row r="63" spans="1:31">
      <c r="A63" s="1">
        <v>42785</v>
      </c>
      <c r="B63" s="30">
        <v>408.71</v>
      </c>
      <c r="C63" s="30">
        <v>199.75</v>
      </c>
      <c r="D63" s="30">
        <v>300.22000000000003</v>
      </c>
      <c r="E63" s="30">
        <v>304.82</v>
      </c>
      <c r="F63" s="30">
        <v>322.60000000000002</v>
      </c>
      <c r="G63" s="30">
        <v>319.24</v>
      </c>
      <c r="H63" s="30">
        <v>446.98</v>
      </c>
      <c r="I63" s="30">
        <v>86.77</v>
      </c>
      <c r="K63" s="2">
        <v>44166</v>
      </c>
      <c r="L63" s="29">
        <f>AVERAGE(B261:B265)*10</f>
        <v>3377.26</v>
      </c>
      <c r="M63" s="29">
        <f t="shared" ref="M63:O63" si="61">AVERAGE(C261:C265)*10</f>
        <v>2191.44</v>
      </c>
      <c r="N63" s="29">
        <f t="shared" si="61"/>
        <v>2732.4800000000005</v>
      </c>
      <c r="O63" s="29">
        <f t="shared" si="61"/>
        <v>3116.9</v>
      </c>
      <c r="P63" s="29">
        <f>AVERAGE(F261:F265)*10</f>
        <v>3140.08</v>
      </c>
      <c r="Q63" s="29">
        <f>AVERAGE(G261:G265)*10</f>
        <v>3190.02</v>
      </c>
      <c r="R63" s="29">
        <f>AVERAGE(H261:H265)*10</f>
        <v>4669.9399999999996</v>
      </c>
      <c r="S63" s="29">
        <f>AVERAGE(I261:I265)*10</f>
        <v>766.72</v>
      </c>
      <c r="T63" s="36">
        <f t="shared" si="34"/>
        <v>3529.2349999999997</v>
      </c>
      <c r="W63" s="101"/>
      <c r="X63" s="101"/>
      <c r="Y63" s="101"/>
      <c r="Z63" s="101"/>
      <c r="AA63" s="101"/>
      <c r="AB63" s="101"/>
      <c r="AC63" s="101"/>
      <c r="AD63" s="101"/>
      <c r="AE63" s="101"/>
    </row>
    <row r="64" spans="1:31">
      <c r="A64" s="1">
        <v>42792</v>
      </c>
      <c r="B64" s="30">
        <v>409.32</v>
      </c>
      <c r="C64" s="30">
        <v>193.64</v>
      </c>
      <c r="D64" s="30">
        <v>298.24</v>
      </c>
      <c r="E64" s="30">
        <v>305.91000000000003</v>
      </c>
      <c r="F64" s="30">
        <v>322.01</v>
      </c>
      <c r="G64" s="30">
        <v>320.22000000000003</v>
      </c>
      <c r="H64" s="30">
        <v>449.73</v>
      </c>
      <c r="I64" s="30">
        <v>88.62</v>
      </c>
      <c r="K64" s="2">
        <v>44197</v>
      </c>
      <c r="L64" s="29">
        <f>AVERAGE(B266:B269)*10</f>
        <v>3430.7999999999997</v>
      </c>
      <c r="M64" s="29">
        <f t="shared" ref="M64:O64" si="62">AVERAGE(C266:C269)*10</f>
        <v>2273.6000000000004</v>
      </c>
      <c r="N64" s="29">
        <f t="shared" si="62"/>
        <v>2786.8249999999998</v>
      </c>
      <c r="O64" s="29">
        <f t="shared" si="62"/>
        <v>3069.2</v>
      </c>
      <c r="P64" s="29">
        <f>AVERAGE(F266:F269)*10</f>
        <v>3101.0249999999996</v>
      </c>
      <c r="Q64" s="29">
        <f>AVERAGE(G266:G269)*10</f>
        <v>3156.8249999999998</v>
      </c>
      <c r="R64" s="29">
        <f>AVERAGE(H266:H269)*10</f>
        <v>4530.8</v>
      </c>
      <c r="S64" s="29">
        <f>AVERAGE(I266:I269)*10</f>
        <v>809.02500000000009</v>
      </c>
      <c r="T64" s="36">
        <f t="shared" si="34"/>
        <v>3464.4624999999996</v>
      </c>
      <c r="W64" s="101"/>
      <c r="X64" s="101"/>
      <c r="Y64" s="101"/>
      <c r="Z64" s="101"/>
      <c r="AA64" s="101"/>
      <c r="AB64" s="101"/>
      <c r="AC64" s="101"/>
      <c r="AD64" s="101"/>
      <c r="AE64" s="101"/>
    </row>
    <row r="65" spans="1:31">
      <c r="A65" s="1">
        <v>42799</v>
      </c>
      <c r="B65" s="30">
        <v>410.4</v>
      </c>
      <c r="C65" s="30">
        <v>191.77</v>
      </c>
      <c r="D65" s="30">
        <v>292.29000000000002</v>
      </c>
      <c r="E65" s="30">
        <v>321.91000000000003</v>
      </c>
      <c r="F65" s="30">
        <v>323.55</v>
      </c>
      <c r="G65" s="30">
        <v>318.08</v>
      </c>
      <c r="H65" s="30">
        <v>471.36</v>
      </c>
      <c r="I65" s="30">
        <v>88.43</v>
      </c>
      <c r="K65" s="2">
        <v>44228</v>
      </c>
      <c r="L65" s="29">
        <f>AVERAGE(B270:B273)*10</f>
        <v>3576.2999999999993</v>
      </c>
      <c r="M65" s="29">
        <f t="shared" ref="M65:O65" si="63">AVERAGE(C270:C273)*10</f>
        <v>2349.5250000000001</v>
      </c>
      <c r="N65" s="29">
        <f t="shared" si="63"/>
        <v>2897.1500000000005</v>
      </c>
      <c r="O65" s="29">
        <f t="shared" si="63"/>
        <v>3061.7750000000001</v>
      </c>
      <c r="P65" s="29">
        <f>AVERAGE(F270:F273)*10</f>
        <v>3123.0499999999993</v>
      </c>
      <c r="Q65" s="29">
        <f>AVERAGE(G270:G273)*10</f>
        <v>3175.6</v>
      </c>
      <c r="R65" s="29">
        <f>AVERAGE(H270:H273)*10</f>
        <v>4551.875</v>
      </c>
      <c r="S65" s="29">
        <f>AVERAGE(I270:I273)*10</f>
        <v>874.67499999999995</v>
      </c>
      <c r="T65" s="36">
        <f t="shared" si="34"/>
        <v>3478.0749999999998</v>
      </c>
      <c r="W65" s="101"/>
      <c r="X65" s="101"/>
      <c r="Y65" s="101"/>
      <c r="Z65" s="101"/>
      <c r="AA65" s="101"/>
      <c r="AB65" s="101"/>
      <c r="AC65" s="101"/>
      <c r="AD65" s="101"/>
      <c r="AE65" s="101"/>
    </row>
    <row r="66" spans="1:31">
      <c r="A66" s="1">
        <v>42806</v>
      </c>
      <c r="B66" s="30">
        <v>409.93</v>
      </c>
      <c r="C66" s="30">
        <v>186.68</v>
      </c>
      <c r="D66" s="30">
        <v>289.56</v>
      </c>
      <c r="E66" s="30">
        <v>321.43</v>
      </c>
      <c r="F66" s="30">
        <v>319.89999999999998</v>
      </c>
      <c r="G66" s="30">
        <v>320.57</v>
      </c>
      <c r="H66" s="30">
        <v>441.39</v>
      </c>
      <c r="I66" s="30">
        <v>88.49</v>
      </c>
      <c r="K66" s="2">
        <v>44256</v>
      </c>
      <c r="L66" s="29">
        <f>AVERAGE(B274:B277)*10</f>
        <v>3876.0749999999998</v>
      </c>
      <c r="M66" s="29">
        <f>AVERAGE(C274:C277)*10</f>
        <v>2429.3000000000002</v>
      </c>
      <c r="N66" s="29">
        <f>AVERAGE(D274:D277)*10</f>
        <v>3121.0499999999997</v>
      </c>
      <c r="O66" s="29">
        <f t="shared" ref="O66" si="64">AVERAGE(E274:E277)*10</f>
        <v>3067.5</v>
      </c>
      <c r="P66" s="29">
        <f>AVERAGE(F274:F277)*10</f>
        <v>3142.3500000000004</v>
      </c>
      <c r="Q66" s="29">
        <f>AVERAGE(G274:G277)*10</f>
        <v>3150.875</v>
      </c>
      <c r="R66" s="29">
        <f>AVERAGE(H274:H277)*10</f>
        <v>4558.4249999999993</v>
      </c>
      <c r="S66" s="29">
        <f>AVERAGE(I274:I277)*10</f>
        <v>922.97500000000002</v>
      </c>
      <c r="T66" s="36">
        <f t="shared" si="34"/>
        <v>3479.7874999999999</v>
      </c>
      <c r="W66" s="101"/>
      <c r="X66" s="101"/>
      <c r="Y66" s="101"/>
      <c r="Z66" s="101"/>
      <c r="AA66" s="101"/>
      <c r="AB66" s="101"/>
      <c r="AC66" s="101"/>
      <c r="AD66" s="101"/>
      <c r="AE66" s="101"/>
    </row>
    <row r="67" spans="1:31">
      <c r="A67" s="1">
        <v>42813</v>
      </c>
      <c r="B67" s="30">
        <v>413.6</v>
      </c>
      <c r="C67" s="30">
        <v>178.68</v>
      </c>
      <c r="D67" s="30">
        <v>277.27</v>
      </c>
      <c r="E67" s="30">
        <v>321.32</v>
      </c>
      <c r="F67" s="30">
        <v>318.79000000000002</v>
      </c>
      <c r="G67" s="30">
        <v>320.26</v>
      </c>
      <c r="H67" s="30">
        <v>448.75</v>
      </c>
      <c r="I67" s="30">
        <v>88.71</v>
      </c>
      <c r="K67" s="2">
        <v>44287</v>
      </c>
      <c r="L67" s="29">
        <f>AVERAGE(B278:B282)*10</f>
        <v>4005.62</v>
      </c>
      <c r="M67" s="29">
        <f>AVERAGE(C278:C282)*10</f>
        <v>2490.04</v>
      </c>
      <c r="N67" s="29">
        <f t="shared" ref="N67:O67" si="65">AVERAGE(D278:D282)*10</f>
        <v>3163.2599999999998</v>
      </c>
      <c r="O67" s="29">
        <f t="shared" si="65"/>
        <v>3089.7400000000007</v>
      </c>
      <c r="P67" s="29">
        <f>AVERAGE(F278:F282)*10</f>
        <v>3182.1799999999994</v>
      </c>
      <c r="Q67" s="29">
        <f>AVERAGE(G278:G282)*10</f>
        <v>3161.9999999999991</v>
      </c>
      <c r="R67" s="29">
        <f>AVERAGE(H278:H282)*10</f>
        <v>4549.0200000000004</v>
      </c>
      <c r="S67" s="29">
        <f>AVERAGE(I278:I282)*10</f>
        <v>975.68000000000006</v>
      </c>
      <c r="T67" s="36">
        <f t="shared" si="34"/>
        <v>3495.7349999999997</v>
      </c>
      <c r="W67" s="101"/>
      <c r="X67" s="101"/>
      <c r="Y67" s="101"/>
      <c r="Z67" s="101"/>
      <c r="AA67" s="101"/>
      <c r="AB67" s="101"/>
      <c r="AC67" s="101"/>
      <c r="AD67" s="101"/>
      <c r="AE67" s="101"/>
    </row>
    <row r="68" spans="1:31">
      <c r="A68" s="1">
        <v>42820</v>
      </c>
      <c r="B68" s="30">
        <v>396.07</v>
      </c>
      <c r="C68" s="30">
        <v>177.8</v>
      </c>
      <c r="D68" s="30">
        <v>272.41000000000003</v>
      </c>
      <c r="E68" s="30">
        <v>322.05</v>
      </c>
      <c r="F68" s="30">
        <v>318.85000000000002</v>
      </c>
      <c r="G68" s="30">
        <v>319.64</v>
      </c>
      <c r="H68" s="30">
        <v>452.64</v>
      </c>
      <c r="I68" s="30">
        <v>88.75</v>
      </c>
      <c r="K68" s="2">
        <v>44317</v>
      </c>
      <c r="L68" s="29">
        <f>AVERAGE(B283:B286)*10</f>
        <v>4078.5999999999995</v>
      </c>
      <c r="M68" s="29">
        <f t="shared" ref="M68:O68" si="66">AVERAGE(C283:C286)*10</f>
        <v>2563.65</v>
      </c>
      <c r="N68" s="29">
        <f t="shared" si="66"/>
        <v>3205.7</v>
      </c>
      <c r="O68" s="29">
        <f t="shared" si="66"/>
        <v>3123</v>
      </c>
      <c r="P68" s="29">
        <f>AVERAGE(F283:F286)*10</f>
        <v>3242.0249999999996</v>
      </c>
      <c r="Q68" s="29">
        <f>AVERAGE(G283:G286)*10</f>
        <v>3257.8250000000003</v>
      </c>
      <c r="R68" s="29">
        <f>AVERAGE(H283:H286)*10</f>
        <v>4528.0249999999996</v>
      </c>
      <c r="S68" s="29">
        <f>AVERAGE(I283:I286)*10</f>
        <v>1000.125</v>
      </c>
      <c r="T68" s="36">
        <f t="shared" ref="T68:T99" si="67">AVERAGE(O68:R68)</f>
        <v>3537.71875</v>
      </c>
      <c r="W68" s="101"/>
      <c r="X68" s="101"/>
      <c r="Y68" s="101"/>
      <c r="Z68" s="101"/>
      <c r="AA68" s="101"/>
      <c r="AB68" s="101"/>
      <c r="AC68" s="101"/>
      <c r="AD68" s="101"/>
      <c r="AE68" s="101"/>
    </row>
    <row r="69" spans="1:31">
      <c r="A69" s="1">
        <v>42827</v>
      </c>
      <c r="B69" s="30">
        <v>422.35</v>
      </c>
      <c r="C69" s="30">
        <v>177.84</v>
      </c>
      <c r="D69" s="30">
        <v>274.72000000000003</v>
      </c>
      <c r="E69" s="30">
        <v>321.56</v>
      </c>
      <c r="F69" s="30">
        <v>317.08</v>
      </c>
      <c r="G69" s="30">
        <v>319.89999999999998</v>
      </c>
      <c r="H69" s="30">
        <v>448.94</v>
      </c>
      <c r="I69" s="30">
        <v>90.29</v>
      </c>
      <c r="K69" s="2">
        <v>44348</v>
      </c>
      <c r="L69" s="29">
        <f>AVERAGE(B287:B290)*10</f>
        <v>4097</v>
      </c>
      <c r="M69" s="29">
        <f>AVERAGE(C287:C290)*10</f>
        <v>2580.7749999999996</v>
      </c>
      <c r="N69" s="29">
        <f t="shared" ref="N69:O69" si="68">AVERAGE(D287:D290)*10</f>
        <v>3204.4</v>
      </c>
      <c r="O69" s="29">
        <f t="shared" si="68"/>
        <v>3144.8500000000004</v>
      </c>
      <c r="P69" s="29">
        <f>AVERAGE(F287:F290)*10</f>
        <v>3280.75</v>
      </c>
      <c r="Q69" s="29">
        <f>AVERAGE(G287:G290)*10</f>
        <v>3279.9</v>
      </c>
      <c r="R69" s="29">
        <f>AVERAGE(H287:H290)*10</f>
        <v>4504.9249999999993</v>
      </c>
      <c r="S69" s="29">
        <f>AVERAGE(I287:I290)*10</f>
        <v>1003.425</v>
      </c>
      <c r="T69" s="36">
        <f t="shared" si="67"/>
        <v>3552.6062499999998</v>
      </c>
      <c r="W69" s="101"/>
      <c r="X69" s="101"/>
      <c r="Y69" s="101"/>
      <c r="Z69" s="101"/>
      <c r="AA69" s="101"/>
      <c r="AB69" s="101"/>
      <c r="AC69" s="101"/>
      <c r="AD69" s="101"/>
      <c r="AE69" s="101"/>
    </row>
    <row r="70" spans="1:31">
      <c r="A70" s="1">
        <v>42834</v>
      </c>
      <c r="B70" s="30">
        <v>424.96</v>
      </c>
      <c r="C70" s="30">
        <v>176.88</v>
      </c>
      <c r="D70" s="30">
        <v>273.52999999999997</v>
      </c>
      <c r="E70" s="30">
        <v>319.86</v>
      </c>
      <c r="F70" s="30">
        <v>316.68</v>
      </c>
      <c r="G70" s="30">
        <v>315.57</v>
      </c>
      <c r="H70" s="30">
        <v>451.62</v>
      </c>
      <c r="I70" s="30">
        <v>90.85</v>
      </c>
      <c r="K70" s="2">
        <v>44378</v>
      </c>
      <c r="L70" s="29">
        <f>AVERAGE(B291:B295)*10</f>
        <v>3962.6</v>
      </c>
      <c r="M70" s="29">
        <f t="shared" ref="M70:O70" si="69">AVERAGE(C291:C295)*10</f>
        <v>2507.12</v>
      </c>
      <c r="N70" s="29">
        <f t="shared" si="69"/>
        <v>3171.1000000000004</v>
      </c>
      <c r="O70" s="29">
        <f t="shared" si="69"/>
        <v>3208.56</v>
      </c>
      <c r="P70" s="29">
        <f>AVERAGE(F291:F295)*10</f>
        <v>3297.1</v>
      </c>
      <c r="Q70" s="29">
        <f>AVERAGE(G291:G295)*10</f>
        <v>3288.5400000000004</v>
      </c>
      <c r="R70" s="29">
        <f>AVERAGE(H291:H295)*10</f>
        <v>4512.5</v>
      </c>
      <c r="S70" s="29">
        <f>AVERAGE(I291:I295)*10</f>
        <v>970.12</v>
      </c>
      <c r="T70" s="36">
        <f t="shared" si="67"/>
        <v>3576.6750000000002</v>
      </c>
      <c r="W70" s="101"/>
      <c r="X70" s="101"/>
      <c r="Y70" s="101"/>
      <c r="Z70" s="101"/>
      <c r="AA70" s="101"/>
      <c r="AB70" s="101"/>
      <c r="AC70" s="101"/>
      <c r="AD70" s="101"/>
      <c r="AE70" s="101"/>
    </row>
    <row r="71" spans="1:31">
      <c r="A71" s="1">
        <v>42841</v>
      </c>
      <c r="B71" s="30">
        <v>427.03</v>
      </c>
      <c r="C71" s="30">
        <v>175.45</v>
      </c>
      <c r="D71" s="30">
        <v>273.11</v>
      </c>
      <c r="E71" s="30">
        <v>318.64</v>
      </c>
      <c r="F71" s="30">
        <v>312.52999999999997</v>
      </c>
      <c r="G71" s="30">
        <v>318.61</v>
      </c>
      <c r="H71" s="30">
        <v>452.3</v>
      </c>
      <c r="I71" s="30">
        <v>90.67</v>
      </c>
      <c r="K71" s="2">
        <v>44409</v>
      </c>
      <c r="L71" s="29">
        <f>AVERAGE(B296:B299)*10</f>
        <v>3960.25</v>
      </c>
      <c r="M71" s="29">
        <f t="shared" ref="M71:O71" si="70">AVERAGE(C296:C299)*10</f>
        <v>2504.4749999999999</v>
      </c>
      <c r="N71" s="29">
        <f t="shared" si="70"/>
        <v>3151.4500000000003</v>
      </c>
      <c r="O71" s="29">
        <f t="shared" si="70"/>
        <v>3303.4750000000004</v>
      </c>
      <c r="P71" s="29">
        <f>AVERAGE(F296:F299)*10</f>
        <v>3300.5749999999998</v>
      </c>
      <c r="Q71" s="29">
        <f>AVERAGE(G296:G299)*10</f>
        <v>3320.0749999999994</v>
      </c>
      <c r="R71" s="29">
        <f>AVERAGE(H296:H299)*10</f>
        <v>4530.25</v>
      </c>
      <c r="S71" s="29">
        <f>AVERAGE(I296:I299)*10</f>
        <v>947.05</v>
      </c>
      <c r="T71" s="36">
        <f t="shared" si="67"/>
        <v>3613.59375</v>
      </c>
      <c r="W71" s="101"/>
      <c r="X71" s="101"/>
      <c r="Y71" s="101"/>
      <c r="Z71" s="101"/>
      <c r="AA71" s="101"/>
      <c r="AB71" s="101"/>
      <c r="AC71" s="101"/>
      <c r="AD71" s="101"/>
      <c r="AE71" s="101"/>
    </row>
    <row r="72" spans="1:31">
      <c r="A72" s="1">
        <v>42848</v>
      </c>
      <c r="B72" s="30">
        <v>405.27</v>
      </c>
      <c r="C72" s="30">
        <v>175.1</v>
      </c>
      <c r="D72" s="30">
        <v>272.38</v>
      </c>
      <c r="E72" s="30">
        <v>319.98</v>
      </c>
      <c r="F72" s="30">
        <v>314.66000000000003</v>
      </c>
      <c r="G72" s="30">
        <v>316.48</v>
      </c>
      <c r="H72" s="30">
        <v>448.42</v>
      </c>
      <c r="I72" s="30">
        <v>91.18</v>
      </c>
      <c r="K72" s="2">
        <v>44440</v>
      </c>
      <c r="L72" s="29">
        <f>AVERAGE(B300:B304)*10</f>
        <v>4117.6400000000003</v>
      </c>
      <c r="M72" s="29">
        <f t="shared" ref="M72:O72" si="71">AVERAGE(C300:C304)*10</f>
        <v>2631.7799999999997</v>
      </c>
      <c r="N72" s="29">
        <f t="shared" si="71"/>
        <v>3262.54</v>
      </c>
      <c r="O72" s="29">
        <f t="shared" si="71"/>
        <v>3315.5599999999995</v>
      </c>
      <c r="P72" s="29">
        <f>AVERAGE(F300:F304)*10</f>
        <v>3347.2200000000003</v>
      </c>
      <c r="Q72" s="29">
        <f>AVERAGE(G300:G304)*10</f>
        <v>3353.3799999999997</v>
      </c>
      <c r="R72" s="29">
        <f>AVERAGE(H300:H304)*10</f>
        <v>4624.1000000000004</v>
      </c>
      <c r="S72" s="29">
        <f>AVERAGE(I300:I304)*10</f>
        <v>974.48</v>
      </c>
      <c r="T72" s="36">
        <f t="shared" si="67"/>
        <v>3660.0650000000001</v>
      </c>
      <c r="W72" s="101"/>
      <c r="X72" s="101"/>
      <c r="Y72" s="101"/>
      <c r="Z72" s="101"/>
      <c r="AA72" s="101"/>
      <c r="AB72" s="101"/>
      <c r="AC72" s="101"/>
      <c r="AD72" s="101"/>
      <c r="AE72" s="101"/>
    </row>
    <row r="73" spans="1:31">
      <c r="A73" s="1">
        <v>42855</v>
      </c>
      <c r="B73" s="30">
        <v>432.49</v>
      </c>
      <c r="C73" s="30">
        <v>175.88</v>
      </c>
      <c r="D73" s="30">
        <v>274.74</v>
      </c>
      <c r="E73" s="30">
        <v>318.76</v>
      </c>
      <c r="F73" s="30">
        <v>309.87</v>
      </c>
      <c r="G73" s="30">
        <v>315.85000000000002</v>
      </c>
      <c r="H73" s="30">
        <v>456.13</v>
      </c>
      <c r="I73" s="30">
        <v>91.28</v>
      </c>
      <c r="K73" s="2">
        <v>44470</v>
      </c>
      <c r="L73" s="29">
        <f>AVERAGE(B305:B308)*10</f>
        <v>4634.2250000000004</v>
      </c>
      <c r="M73" s="29">
        <f t="shared" ref="M73:O73" si="72">AVERAGE(C305:C308)*10</f>
        <v>2843.05</v>
      </c>
      <c r="N73" s="29">
        <f t="shared" si="72"/>
        <v>3488.0250000000001</v>
      </c>
      <c r="O73" s="29">
        <f t="shared" si="72"/>
        <v>3356.1000000000004</v>
      </c>
      <c r="P73" s="29">
        <f>AVERAGE(F305:F308)*10</f>
        <v>3472.7749999999996</v>
      </c>
      <c r="Q73" s="29">
        <f>AVERAGE(G305:G308)*10</f>
        <v>3446.3750000000005</v>
      </c>
      <c r="R73" s="29">
        <f>AVERAGE(H305:H308)*10</f>
        <v>4705.4000000000005</v>
      </c>
      <c r="S73" s="29">
        <f>AVERAGE(I305:I308)*10</f>
        <v>1004.75</v>
      </c>
      <c r="T73" s="36">
        <f t="shared" si="67"/>
        <v>3745.1625000000004</v>
      </c>
      <c r="U73" s="106"/>
    </row>
    <row r="74" spans="1:31">
      <c r="A74" s="1">
        <v>42862</v>
      </c>
      <c r="B74" s="30">
        <v>439.85</v>
      </c>
      <c r="C74" s="30">
        <v>177.81</v>
      </c>
      <c r="D74" s="30">
        <v>280.24</v>
      </c>
      <c r="E74" s="30">
        <v>317.22000000000003</v>
      </c>
      <c r="F74" s="30">
        <v>313.48</v>
      </c>
      <c r="G74" s="30">
        <v>313.58</v>
      </c>
      <c r="H74" s="30">
        <v>451.16</v>
      </c>
      <c r="I74" s="30">
        <v>92.4</v>
      </c>
      <c r="K74" s="2">
        <v>44501</v>
      </c>
      <c r="L74" s="29">
        <f>AVERAGE(B309:B312)*10</f>
        <v>5100.8249999999998</v>
      </c>
      <c r="M74" s="29">
        <f t="shared" ref="M74:O74" si="73">AVERAGE(C309:C312)*10</f>
        <v>3053.2000000000007</v>
      </c>
      <c r="N74" s="29">
        <f t="shared" si="73"/>
        <v>3757.9</v>
      </c>
      <c r="O74" s="29">
        <f t="shared" si="73"/>
        <v>3385.7249999999999</v>
      </c>
      <c r="P74" s="29">
        <f>AVERAGE(F309:F312)*10</f>
        <v>3648.65</v>
      </c>
      <c r="Q74" s="29">
        <f>AVERAGE(G309:G312)*10</f>
        <v>3603.4749999999995</v>
      </c>
      <c r="R74" s="29">
        <f>AVERAGE(H309:H312)*10</f>
        <v>4732.5749999999998</v>
      </c>
      <c r="S74" s="29">
        <f>AVERAGE(I309:I312)*10</f>
        <v>1053.7249999999999</v>
      </c>
      <c r="T74" s="36">
        <f t="shared" si="67"/>
        <v>3842.6062499999998</v>
      </c>
    </row>
    <row r="75" spans="1:31">
      <c r="A75" s="1">
        <v>42869</v>
      </c>
      <c r="B75" s="30">
        <v>448.07</v>
      </c>
      <c r="C75" s="30">
        <v>179.24</v>
      </c>
      <c r="D75" s="30">
        <v>284.06</v>
      </c>
      <c r="E75" s="30">
        <v>317.85000000000002</v>
      </c>
      <c r="F75" s="30">
        <v>313.64999999999998</v>
      </c>
      <c r="G75" s="30">
        <v>314.61</v>
      </c>
      <c r="H75" s="30">
        <v>452.86</v>
      </c>
      <c r="I75" s="30">
        <v>94.55</v>
      </c>
      <c r="K75" s="2">
        <v>44531</v>
      </c>
      <c r="L75" s="29">
        <f>AVERAGE(B313:B317)*10</f>
        <v>5486.3799999999992</v>
      </c>
      <c r="M75" s="29">
        <f t="shared" ref="M75:O75" si="74">AVERAGE(C313:C317)*10</f>
        <v>3238.5600000000004</v>
      </c>
      <c r="N75" s="29">
        <f t="shared" si="74"/>
        <v>4036.7200000000003</v>
      </c>
      <c r="O75" s="29">
        <f t="shared" si="74"/>
        <v>3437.2799999999997</v>
      </c>
      <c r="P75" s="29">
        <f>AVERAGE(F313:F317)*10</f>
        <v>3915.2400000000007</v>
      </c>
      <c r="Q75" s="29">
        <f>AVERAGE(G313:G317)*10</f>
        <v>3829.1600000000008</v>
      </c>
      <c r="R75" s="29">
        <f>AVERAGE(H313:H317)*10</f>
        <v>4706.04</v>
      </c>
      <c r="S75" s="29">
        <f>AVERAGE(I313:I317)*10</f>
        <v>1114.3599999999999</v>
      </c>
      <c r="T75" s="36">
        <f t="shared" si="67"/>
        <v>3971.9300000000003</v>
      </c>
    </row>
    <row r="76" spans="1:31">
      <c r="A76" s="1">
        <v>42876</v>
      </c>
      <c r="B76" s="30">
        <v>470.25</v>
      </c>
      <c r="C76" s="30">
        <v>184.64</v>
      </c>
      <c r="D76" s="30">
        <v>291.77999999999997</v>
      </c>
      <c r="E76" s="30">
        <v>318.60000000000002</v>
      </c>
      <c r="F76" s="30">
        <v>315.99</v>
      </c>
      <c r="G76" s="30">
        <v>315.76</v>
      </c>
      <c r="H76" s="30">
        <v>460.61</v>
      </c>
      <c r="I76" s="30">
        <v>96.03</v>
      </c>
      <c r="K76" s="2">
        <v>44562</v>
      </c>
      <c r="L76" s="29">
        <f>AVERAGE(B318:B321)*10</f>
        <v>5749.8250000000007</v>
      </c>
      <c r="M76" s="29">
        <f t="shared" ref="M76:O76" si="75">AVERAGE(C318:C321)*10</f>
        <v>3413.125</v>
      </c>
      <c r="N76" s="29">
        <f t="shared" si="75"/>
        <v>4243.2000000000007</v>
      </c>
      <c r="O76" s="29">
        <f t="shared" si="75"/>
        <v>3488.625</v>
      </c>
      <c r="P76" s="29">
        <f>AVERAGE(F318:F321)*10</f>
        <v>4088.7</v>
      </c>
      <c r="Q76" s="29">
        <f>AVERAGE(G318:G321)*10</f>
        <v>3989.3</v>
      </c>
      <c r="R76" s="29">
        <f>AVERAGE(H318:H321)*10</f>
        <v>4820.8249999999998</v>
      </c>
      <c r="S76" s="29">
        <f>AVERAGE(I318:I321)*10</f>
        <v>1199.4750000000001</v>
      </c>
      <c r="T76" s="36">
        <f t="shared" si="67"/>
        <v>4096.8625000000002</v>
      </c>
    </row>
    <row r="77" spans="1:31">
      <c r="A77" s="1">
        <v>42883</v>
      </c>
      <c r="B77" s="30">
        <v>484.7</v>
      </c>
      <c r="C77" s="30">
        <v>188.71</v>
      </c>
      <c r="D77" s="30">
        <v>292.91000000000003</v>
      </c>
      <c r="E77" s="30">
        <v>318.60000000000002</v>
      </c>
      <c r="F77" s="30">
        <v>320.60000000000002</v>
      </c>
      <c r="G77" s="30">
        <v>319.08</v>
      </c>
      <c r="H77" s="30">
        <v>456.97</v>
      </c>
      <c r="I77" s="30">
        <v>95.06</v>
      </c>
      <c r="K77" s="2">
        <v>44593</v>
      </c>
      <c r="L77" s="29">
        <f>AVERAGE(B322:B325)*10</f>
        <v>5939.0750000000007</v>
      </c>
      <c r="M77" s="29">
        <f t="shared" ref="M77:O77" si="76">AVERAGE(C322:C325)*10</f>
        <v>3592.0000000000005</v>
      </c>
      <c r="N77" s="29">
        <f t="shared" si="76"/>
        <v>4510.1000000000004</v>
      </c>
      <c r="O77" s="29">
        <f t="shared" si="76"/>
        <v>3850.0749999999998</v>
      </c>
      <c r="P77" s="29">
        <f>AVERAGE(F322:F325)*10</f>
        <v>4261.875</v>
      </c>
      <c r="Q77" s="29">
        <f>AVERAGE(G322:G325)*10</f>
        <v>4128.4250000000002</v>
      </c>
      <c r="R77" s="29">
        <f>AVERAGE(H322:H325)*10</f>
        <v>4801.1750000000011</v>
      </c>
      <c r="S77" s="29">
        <f>AVERAGE(I322:I325)*10</f>
        <v>1289.425</v>
      </c>
      <c r="T77" s="36">
        <f t="shared" si="67"/>
        <v>4260.3875000000007</v>
      </c>
    </row>
    <row r="78" spans="1:31">
      <c r="A78" s="1">
        <v>42890</v>
      </c>
      <c r="B78" s="30">
        <v>496.25</v>
      </c>
      <c r="C78" s="30">
        <v>192.19</v>
      </c>
      <c r="D78" s="30">
        <v>299.77999999999997</v>
      </c>
      <c r="E78" s="30">
        <v>317.42</v>
      </c>
      <c r="F78" s="30">
        <v>319.54000000000002</v>
      </c>
      <c r="G78" s="30">
        <v>317.29000000000002</v>
      </c>
      <c r="H78" s="30">
        <v>456.01</v>
      </c>
      <c r="I78" s="30">
        <v>96.39</v>
      </c>
      <c r="K78" s="2">
        <v>44621</v>
      </c>
      <c r="L78" s="29">
        <f>AVERAGE(B326:B330)*10</f>
        <v>6303.92</v>
      </c>
      <c r="M78" s="29">
        <f t="shared" ref="M78:O78" si="77">AVERAGE(C326:C330)*10</f>
        <v>3899.3</v>
      </c>
      <c r="N78" s="29">
        <f t="shared" si="77"/>
        <v>4856.54</v>
      </c>
      <c r="O78" s="29">
        <f t="shared" si="77"/>
        <v>3962.68</v>
      </c>
      <c r="P78" s="29">
        <f>AVERAGE(F326:F330)*10</f>
        <v>4304.8799999999992</v>
      </c>
      <c r="Q78" s="29">
        <f>AVERAGE(G326:G330)*10</f>
        <v>4158.7199999999993</v>
      </c>
      <c r="R78" s="29">
        <f>AVERAGE(H326:H330)*10</f>
        <v>4971.2800000000007</v>
      </c>
      <c r="S78" s="29">
        <f>AVERAGE(I326:I330)*10</f>
        <v>1356.7799999999997</v>
      </c>
      <c r="T78" s="36">
        <f t="shared" si="67"/>
        <v>4349.3899999999994</v>
      </c>
    </row>
    <row r="79" spans="1:31">
      <c r="A79" s="1">
        <v>42897</v>
      </c>
      <c r="B79" s="30">
        <v>505.61</v>
      </c>
      <c r="C79" s="30">
        <v>194.56</v>
      </c>
      <c r="D79" s="30">
        <v>299.87</v>
      </c>
      <c r="E79" s="30">
        <v>319.26</v>
      </c>
      <c r="F79" s="30">
        <v>324.02999999999997</v>
      </c>
      <c r="G79" s="30">
        <v>319.72000000000003</v>
      </c>
      <c r="H79" s="30">
        <v>455.65</v>
      </c>
      <c r="I79" s="30">
        <v>95.24</v>
      </c>
      <c r="K79" s="2">
        <v>44652</v>
      </c>
      <c r="L79" s="29">
        <f>AVERAGE(B331:B334)*10</f>
        <v>6877</v>
      </c>
      <c r="M79" s="29">
        <f t="shared" ref="M79:O79" si="78">AVERAGE(C331:C334)*10</f>
        <v>4132.1749999999993</v>
      </c>
      <c r="N79" s="29">
        <f t="shared" si="78"/>
        <v>5142.875</v>
      </c>
      <c r="O79" s="29">
        <f t="shared" si="78"/>
        <v>4035.6</v>
      </c>
      <c r="P79" s="29">
        <f>AVERAGE(F331:F334)*10</f>
        <v>4462.5</v>
      </c>
      <c r="Q79" s="29">
        <f>AVERAGE(G331:G334)*10</f>
        <v>4252.5750000000007</v>
      </c>
      <c r="R79" s="29">
        <f>AVERAGE(H331:H334)*10</f>
        <v>5105.6000000000004</v>
      </c>
      <c r="S79" s="29">
        <f>AVERAGE(I331:I334)*10</f>
        <v>1413.5000000000002</v>
      </c>
      <c r="T79" s="36">
        <f t="shared" si="67"/>
        <v>4464.0687500000004</v>
      </c>
    </row>
    <row r="80" spans="1:31">
      <c r="A80" s="1">
        <v>42904</v>
      </c>
      <c r="B80" s="30">
        <v>509.82</v>
      </c>
      <c r="C80" s="30">
        <v>199.84</v>
      </c>
      <c r="D80" s="30">
        <v>299.35000000000002</v>
      </c>
      <c r="E80" s="30">
        <v>320.25</v>
      </c>
      <c r="F80" s="30">
        <v>325.39</v>
      </c>
      <c r="G80" s="30">
        <v>321.79000000000002</v>
      </c>
      <c r="H80" s="30">
        <v>457.26</v>
      </c>
      <c r="I80" s="30">
        <v>93.39</v>
      </c>
      <c r="K80" s="2">
        <v>44682</v>
      </c>
      <c r="L80" s="29">
        <f>AVERAGE(B335:B338)*10</f>
        <v>7016.2000000000007</v>
      </c>
      <c r="M80" s="29">
        <f t="shared" ref="M80:O80" si="79">AVERAGE(C335:C338)*10</f>
        <v>4024.3749999999995</v>
      </c>
      <c r="N80" s="29">
        <f t="shared" si="79"/>
        <v>5141.5999999999995</v>
      </c>
      <c r="O80" s="29">
        <f t="shared" si="79"/>
        <v>4364.2</v>
      </c>
      <c r="P80" s="29">
        <f>AVERAGE(F335:F338)*10</f>
        <v>4767.625</v>
      </c>
      <c r="Q80" s="29">
        <f>AVERAGE(G335:G338)*10</f>
        <v>4562.1000000000004</v>
      </c>
      <c r="R80" s="29">
        <f>AVERAGE(H335:H338)*10</f>
        <v>5715.5500000000011</v>
      </c>
      <c r="S80" s="29">
        <f>AVERAGE(I335:I338)*10</f>
        <v>1349.1750000000002</v>
      </c>
      <c r="T80" s="36">
        <f t="shared" si="67"/>
        <v>4852.3687500000005</v>
      </c>
    </row>
    <row r="81" spans="1:21">
      <c r="A81" s="1">
        <v>42911</v>
      </c>
      <c r="B81" s="30">
        <v>531.09</v>
      </c>
      <c r="C81" s="30">
        <v>191.69</v>
      </c>
      <c r="D81" s="30">
        <v>302</v>
      </c>
      <c r="E81" s="30">
        <v>322.5</v>
      </c>
      <c r="F81" s="30">
        <v>331.45</v>
      </c>
      <c r="G81" s="30">
        <v>326.37</v>
      </c>
      <c r="H81" s="30">
        <v>454.68</v>
      </c>
      <c r="I81" s="30">
        <v>94.04</v>
      </c>
      <c r="K81" s="2">
        <v>44713</v>
      </c>
      <c r="L81" s="29">
        <f>AVERAGE(B339:B343)*10</f>
        <v>7245.68</v>
      </c>
      <c r="M81" s="29">
        <f t="shared" ref="M81:O81" si="80">AVERAGE(C339:C343)*10</f>
        <v>4026.8599999999997</v>
      </c>
      <c r="N81" s="29">
        <f t="shared" si="80"/>
        <v>5152.0399999999991</v>
      </c>
      <c r="O81" s="29">
        <f t="shared" si="80"/>
        <v>4893.68</v>
      </c>
      <c r="P81" s="29">
        <f>AVERAGE(F339:F343)*10</f>
        <v>5034.76</v>
      </c>
      <c r="Q81" s="29">
        <f>AVERAGE(G339:G343)*10</f>
        <v>4818.72</v>
      </c>
      <c r="R81" s="29">
        <f>AVERAGE(H339:H343)*10</f>
        <v>5755.78</v>
      </c>
      <c r="S81" s="29">
        <f>AVERAGE(I339:I343)*10</f>
        <v>1275.7199999999998</v>
      </c>
      <c r="T81" s="36">
        <f t="shared" si="67"/>
        <v>5125.7349999999997</v>
      </c>
    </row>
    <row r="82" spans="1:21">
      <c r="A82" s="1">
        <v>42918</v>
      </c>
      <c r="B82" s="30">
        <v>551.29</v>
      </c>
      <c r="C82" s="30">
        <v>189.43</v>
      </c>
      <c r="D82" s="30">
        <v>299.8</v>
      </c>
      <c r="E82" s="30">
        <v>326.23</v>
      </c>
      <c r="F82" s="30">
        <v>332.89</v>
      </c>
      <c r="G82" s="30">
        <v>325.29000000000002</v>
      </c>
      <c r="H82" s="30">
        <v>471.19</v>
      </c>
      <c r="I82" s="30">
        <v>93.31</v>
      </c>
      <c r="K82" s="2">
        <v>44743</v>
      </c>
      <c r="L82" s="29">
        <f>AVERAGE(B344:B347)*10</f>
        <v>7169.8249999999998</v>
      </c>
      <c r="M82" s="29">
        <f t="shared" ref="M82:O82" si="81">AVERAGE(C344:C347)*10</f>
        <v>3857.6499999999996</v>
      </c>
      <c r="N82" s="29">
        <f t="shared" si="81"/>
        <v>4964.8499999999995</v>
      </c>
      <c r="O82" s="29">
        <f t="shared" si="81"/>
        <v>5204.6749999999993</v>
      </c>
      <c r="P82" s="29">
        <f>AVERAGE(F344:F347)*10</f>
        <v>5161.875</v>
      </c>
      <c r="Q82" s="29">
        <f>AVERAGE(G344:G347)*10</f>
        <v>5002.7250000000004</v>
      </c>
      <c r="R82" s="29">
        <f>AVERAGE(H344:H347)*10</f>
        <v>5788.7249999999995</v>
      </c>
      <c r="S82" s="29">
        <f>AVERAGE(I344:I347)*10</f>
        <v>1165.325</v>
      </c>
      <c r="T82" s="36">
        <f t="shared" si="67"/>
        <v>5289.5</v>
      </c>
    </row>
    <row r="83" spans="1:21">
      <c r="A83" s="1">
        <v>42925</v>
      </c>
      <c r="B83" s="30">
        <v>567.24</v>
      </c>
      <c r="C83" s="30">
        <v>184.51</v>
      </c>
      <c r="D83" s="30">
        <v>299.07</v>
      </c>
      <c r="E83" s="30">
        <v>324.98</v>
      </c>
      <c r="F83" s="30">
        <v>341.17</v>
      </c>
      <c r="G83" s="30">
        <v>335.03</v>
      </c>
      <c r="H83" s="30">
        <v>474.99</v>
      </c>
      <c r="I83" s="30">
        <v>91.13</v>
      </c>
      <c r="K83" s="2">
        <v>44774</v>
      </c>
      <c r="L83" s="29">
        <f>AVERAGE(B348:B352)*10</f>
        <v>7166.3799999999992</v>
      </c>
      <c r="M83" s="29">
        <f t="shared" ref="M83:O83" si="82">AVERAGE(C348:C352)*10</f>
        <v>3716.4199999999992</v>
      </c>
      <c r="N83" s="29">
        <f t="shared" si="82"/>
        <v>4896.7999999999993</v>
      </c>
      <c r="O83" s="29">
        <f t="shared" si="82"/>
        <v>5346.74</v>
      </c>
      <c r="P83" s="29">
        <f>AVERAGE(F348:F352)*10</f>
        <v>5201.6200000000008</v>
      </c>
      <c r="Q83" s="29">
        <f>AVERAGE(G348:G352)*10</f>
        <v>5123.76</v>
      </c>
      <c r="R83" s="29">
        <f>AVERAGE(H348:H352)*10</f>
        <v>6099.78</v>
      </c>
      <c r="S83" s="29">
        <f>AVERAGE(I348:I352)*10</f>
        <v>1097.6200000000001</v>
      </c>
      <c r="T83" s="36">
        <f t="shared" si="67"/>
        <v>5442.9750000000004</v>
      </c>
    </row>
    <row r="84" spans="1:21">
      <c r="A84" s="1">
        <v>42932</v>
      </c>
      <c r="B84" s="30">
        <v>576.47</v>
      </c>
      <c r="C84" s="30">
        <v>182.1</v>
      </c>
      <c r="D84" s="30">
        <v>298.85000000000002</v>
      </c>
      <c r="E84" s="30">
        <v>325.95999999999998</v>
      </c>
      <c r="F84" s="30">
        <v>343.89</v>
      </c>
      <c r="G84" s="30">
        <v>335.02</v>
      </c>
      <c r="H84" s="30">
        <v>462.47</v>
      </c>
      <c r="I84" s="30">
        <v>90.84</v>
      </c>
      <c r="K84" s="2">
        <v>44805</v>
      </c>
      <c r="L84" s="29">
        <f>AVERAGE(B353:B356)*10</f>
        <v>7212.7250000000004</v>
      </c>
      <c r="M84" s="29">
        <f t="shared" ref="M84:O84" si="83">AVERAGE(C353:C356)*10</f>
        <v>3742.5250000000001</v>
      </c>
      <c r="N84" s="29">
        <f t="shared" si="83"/>
        <v>4864.4250000000002</v>
      </c>
      <c r="O84" s="29">
        <f t="shared" si="83"/>
        <v>5499.7000000000007</v>
      </c>
      <c r="P84" s="29">
        <f>AVERAGE(F353:F356)*10</f>
        <v>5286.1999999999989</v>
      </c>
      <c r="Q84" s="29">
        <f>AVERAGE(G353:G356)*10</f>
        <v>5210.1750000000002</v>
      </c>
      <c r="R84" s="29">
        <f>AVERAGE(H353:H356)*10</f>
        <v>6124.2500000000009</v>
      </c>
      <c r="S84" s="29">
        <f>AVERAGE(I353:I356)*10</f>
        <v>1094.425</v>
      </c>
      <c r="T84" s="36">
        <f t="shared" si="67"/>
        <v>5530.0812500000002</v>
      </c>
    </row>
    <row r="85" spans="1:21">
      <c r="A85" s="1">
        <v>42939</v>
      </c>
      <c r="B85" s="30">
        <v>579.11</v>
      </c>
      <c r="C85" s="30">
        <v>180.59</v>
      </c>
      <c r="D85" s="30">
        <v>302.18</v>
      </c>
      <c r="E85" s="30">
        <v>325.95999999999998</v>
      </c>
      <c r="F85" s="30">
        <v>344.52</v>
      </c>
      <c r="G85" s="30">
        <v>335.67</v>
      </c>
      <c r="H85" s="30">
        <v>452.83</v>
      </c>
      <c r="I85" s="30">
        <v>88.06</v>
      </c>
      <c r="K85" s="2">
        <v>44835</v>
      </c>
      <c r="L85" s="29">
        <f>AVERAGE(B357:B360)*10</f>
        <v>6999.1750000000002</v>
      </c>
      <c r="M85" s="29">
        <f t="shared" ref="M85:O85" si="84">AVERAGE(C357:C360)*10</f>
        <v>3566.9749999999999</v>
      </c>
      <c r="N85" s="29">
        <f t="shared" si="84"/>
        <v>4773.9750000000004</v>
      </c>
      <c r="O85" s="29">
        <f t="shared" si="84"/>
        <v>5463.4500000000007</v>
      </c>
      <c r="P85" s="29">
        <f>AVERAGE(F357:F360)*10</f>
        <v>5339.2000000000007</v>
      </c>
      <c r="Q85" s="29">
        <f>AVERAGE(G357:G360)*10</f>
        <v>5247.9750000000004</v>
      </c>
      <c r="R85" s="29">
        <f>AVERAGE(H357:H360)*10</f>
        <v>6156.9499999999989</v>
      </c>
      <c r="S85" s="29">
        <f>AVERAGE(I357:I360)*10</f>
        <v>1060.4749999999999</v>
      </c>
      <c r="T85" s="36">
        <f t="shared" si="67"/>
        <v>5551.8937500000002</v>
      </c>
    </row>
    <row r="86" spans="1:21">
      <c r="A86" s="1">
        <v>42946</v>
      </c>
      <c r="B86" s="30">
        <v>585.73</v>
      </c>
      <c r="C86" s="30">
        <v>180.93</v>
      </c>
      <c r="D86" s="30">
        <v>305.98</v>
      </c>
      <c r="E86" s="30">
        <v>327.07</v>
      </c>
      <c r="F86" s="30">
        <v>346.89</v>
      </c>
      <c r="G86" s="30">
        <v>335.11</v>
      </c>
      <c r="H86" s="30">
        <v>466.08</v>
      </c>
      <c r="I86" s="30">
        <v>88.06</v>
      </c>
      <c r="K86" s="2">
        <v>44866</v>
      </c>
      <c r="L86" s="29">
        <f>AVERAGE(B361:B365)*10</f>
        <v>6504.42</v>
      </c>
      <c r="M86" s="29">
        <f t="shared" ref="M86:O86" si="85">AVERAGE(C361:C365)*10</f>
        <v>3140.94</v>
      </c>
      <c r="N86" s="29">
        <f t="shared" si="85"/>
        <v>4484</v>
      </c>
      <c r="O86" s="29">
        <f t="shared" si="85"/>
        <v>5378.58</v>
      </c>
      <c r="P86" s="29">
        <f>AVERAGE(F361:F365)*10</f>
        <v>5341.2200000000012</v>
      </c>
      <c r="Q86" s="29">
        <f>AVERAGE(G361:G365)*10</f>
        <v>5300.68</v>
      </c>
      <c r="R86" s="29">
        <f>AVERAGE(H361:H365)*10</f>
        <v>6293.5</v>
      </c>
      <c r="S86" s="29">
        <f>AVERAGE(I361:I365)*10</f>
        <v>1005.3200000000002</v>
      </c>
      <c r="T86" s="36">
        <f t="shared" si="67"/>
        <v>5578.4950000000008</v>
      </c>
    </row>
    <row r="87" spans="1:21">
      <c r="A87" s="1">
        <v>42953</v>
      </c>
      <c r="B87" s="30">
        <v>597.6</v>
      </c>
      <c r="C87" s="30">
        <v>178.33</v>
      </c>
      <c r="D87" s="30">
        <v>304.39999999999998</v>
      </c>
      <c r="E87" s="30">
        <v>328.55</v>
      </c>
      <c r="F87" s="30">
        <v>348.6</v>
      </c>
      <c r="G87" s="30">
        <v>340.05</v>
      </c>
      <c r="H87" s="30">
        <v>458.11</v>
      </c>
      <c r="I87" s="30">
        <v>85.74</v>
      </c>
      <c r="K87" s="2">
        <v>44896</v>
      </c>
      <c r="L87" s="29">
        <f>AVERAGE(B366:B369)*10</f>
        <v>5835.375</v>
      </c>
      <c r="M87" s="29">
        <f t="shared" ref="M87:O87" si="86">AVERAGE(C366:C369)*10</f>
        <v>2962.1000000000004</v>
      </c>
      <c r="N87" s="29">
        <f t="shared" si="86"/>
        <v>4167.375</v>
      </c>
      <c r="O87" s="29">
        <f t="shared" si="86"/>
        <v>5368.65</v>
      </c>
      <c r="P87" s="29">
        <f>AVERAGE(F366:F369)*10</f>
        <v>5221.2750000000005</v>
      </c>
      <c r="Q87" s="29">
        <f>AVERAGE(G366:G369)*10</f>
        <v>5291.5499999999993</v>
      </c>
      <c r="R87" s="29">
        <f>AVERAGE(H366:H369)*10</f>
        <v>6592.4750000000004</v>
      </c>
      <c r="S87" s="29">
        <f>AVERAGE(I366:I369)*10</f>
        <v>919.9</v>
      </c>
      <c r="T87" s="36">
        <f t="shared" si="67"/>
        <v>5618.4874999999993</v>
      </c>
    </row>
    <row r="88" spans="1:21">
      <c r="A88" s="1">
        <v>42960</v>
      </c>
      <c r="B88" s="30">
        <v>603.70000000000005</v>
      </c>
      <c r="C88" s="30">
        <v>178.1</v>
      </c>
      <c r="D88" s="30">
        <v>306</v>
      </c>
      <c r="E88" s="30">
        <v>329.77</v>
      </c>
      <c r="F88" s="30">
        <v>350.48</v>
      </c>
      <c r="G88" s="30">
        <v>340.7</v>
      </c>
      <c r="H88" s="30">
        <v>462.02</v>
      </c>
      <c r="I88" s="30">
        <v>84.72</v>
      </c>
      <c r="K88" s="2">
        <v>44927</v>
      </c>
      <c r="L88" s="29">
        <f>AVERAGE(B370:B373)*10</f>
        <v>5266.6249999999991</v>
      </c>
      <c r="M88" s="29">
        <f t="shared" ref="M88:O88" si="87">AVERAGE(C370:C373)*10</f>
        <v>2726.8249999999998</v>
      </c>
      <c r="N88" s="29">
        <f t="shared" si="87"/>
        <v>3781.7000000000003</v>
      </c>
      <c r="O88" s="29">
        <f t="shared" si="87"/>
        <v>5295.8249999999998</v>
      </c>
      <c r="P88" s="29">
        <f>AVERAGE(F370:F373)*10</f>
        <v>4992.7249999999995</v>
      </c>
      <c r="Q88" s="29">
        <f>AVERAGE(G370:G373)*10</f>
        <v>5174.75</v>
      </c>
      <c r="R88" s="29">
        <f>AVERAGE(H370:H373)*10</f>
        <v>6847.7250000000004</v>
      </c>
      <c r="S88" s="29">
        <f>AVERAGE(I370:I373)*10</f>
        <v>840.97500000000014</v>
      </c>
      <c r="T88" s="36">
        <f t="shared" si="67"/>
        <v>5577.7562500000004</v>
      </c>
    </row>
    <row r="89" spans="1:21">
      <c r="A89" s="1">
        <v>42967</v>
      </c>
      <c r="B89" s="30">
        <v>616.6</v>
      </c>
      <c r="C89" s="30">
        <v>174.63</v>
      </c>
      <c r="D89" s="30">
        <v>310.58</v>
      </c>
      <c r="E89" s="30">
        <v>329.71</v>
      </c>
      <c r="F89" s="30">
        <v>355.43</v>
      </c>
      <c r="G89" s="30">
        <v>342.04</v>
      </c>
      <c r="H89" s="30">
        <v>462.77</v>
      </c>
      <c r="I89" s="30">
        <v>83.79</v>
      </c>
      <c r="K89" s="2">
        <v>44958</v>
      </c>
      <c r="L89" s="29">
        <f>AVERAGE(B374:B377)*10</f>
        <v>4807.3999999999996</v>
      </c>
      <c r="M89" s="29">
        <f t="shared" ref="M89:O89" si="88">AVERAGE(C374:C377)*10</f>
        <v>2572.1</v>
      </c>
      <c r="N89" s="29">
        <f t="shared" si="88"/>
        <v>3531.4250000000002</v>
      </c>
      <c r="O89" s="29">
        <f t="shared" si="88"/>
        <v>5103.8500000000004</v>
      </c>
      <c r="P89" s="29">
        <f>AVERAGE(F374:F377)*10</f>
        <v>4491.875</v>
      </c>
      <c r="Q89" s="29">
        <f>AVERAGE(G374:G377)*10</f>
        <v>4724.3249999999998</v>
      </c>
      <c r="R89" s="29">
        <f>AVERAGE(H374:H377)*10</f>
        <v>6754.7000000000007</v>
      </c>
      <c r="S89" s="29">
        <f>AVERAGE(I374:I377)*10</f>
        <v>800.375</v>
      </c>
      <c r="T89" s="36">
        <f t="shared" si="67"/>
        <v>5268.6875</v>
      </c>
      <c r="U89" s="106"/>
    </row>
    <row r="90" spans="1:21">
      <c r="A90" s="1">
        <v>42974</v>
      </c>
      <c r="B90" s="30">
        <v>622.88</v>
      </c>
      <c r="C90" s="30">
        <v>172.93</v>
      </c>
      <c r="D90" s="30">
        <v>310.01</v>
      </c>
      <c r="E90" s="30">
        <v>329.41</v>
      </c>
      <c r="F90" s="30">
        <v>355.9</v>
      </c>
      <c r="G90" s="30">
        <v>342.46</v>
      </c>
      <c r="H90" s="30">
        <v>465.15</v>
      </c>
      <c r="I90" s="30">
        <v>82.17</v>
      </c>
      <c r="K90" s="2">
        <v>44986</v>
      </c>
      <c r="L90" s="29">
        <f>AVERAGE(B378:B382)*10</f>
        <v>4753.0999999999995</v>
      </c>
      <c r="M90" s="29">
        <f t="shared" ref="M90:O90" si="89">AVERAGE(C378:C382)*10</f>
        <v>2553.92</v>
      </c>
      <c r="N90" s="29">
        <f t="shared" si="89"/>
        <v>3451.34</v>
      </c>
      <c r="O90" s="29">
        <f t="shared" si="89"/>
        <v>4898.0599999999995</v>
      </c>
      <c r="P90" s="29">
        <f>AVERAGE(F378:F382)*10</f>
        <v>4303.7</v>
      </c>
      <c r="Q90" s="29">
        <f>AVERAGE(G378:G382)*10</f>
        <v>4725.4800000000005</v>
      </c>
      <c r="R90" s="29">
        <f>AVERAGE(H378:H382)*10</f>
        <v>6535.74</v>
      </c>
      <c r="S90" s="29">
        <f>AVERAGE(I378:I382)*10</f>
        <v>770.3</v>
      </c>
      <c r="T90" s="36">
        <f t="shared" si="67"/>
        <v>5115.744999999999</v>
      </c>
    </row>
    <row r="91" spans="1:21">
      <c r="A91" s="1">
        <v>42981</v>
      </c>
      <c r="B91" s="30">
        <v>642.41999999999996</v>
      </c>
      <c r="C91" s="30">
        <v>169.67</v>
      </c>
      <c r="D91" s="30">
        <v>309.86</v>
      </c>
      <c r="E91" s="30">
        <v>329.71</v>
      </c>
      <c r="F91" s="30">
        <v>354.46</v>
      </c>
      <c r="G91" s="30">
        <v>342.06</v>
      </c>
      <c r="H91" s="30">
        <v>444.35</v>
      </c>
      <c r="I91" s="30">
        <v>81.209999999999994</v>
      </c>
      <c r="K91" s="2">
        <v>45017</v>
      </c>
      <c r="L91" s="29">
        <f>AVERAGE(B383:B386)*10</f>
        <v>4701.6749999999993</v>
      </c>
      <c r="M91" s="29">
        <f t="shared" ref="M91:O91" si="90">AVERAGE(C383:C386)*10</f>
        <v>2425.2249999999999</v>
      </c>
      <c r="N91" s="29">
        <f t="shared" si="90"/>
        <v>3384.6749999999997</v>
      </c>
      <c r="O91" s="29">
        <f t="shared" si="90"/>
        <v>4466.8249999999998</v>
      </c>
      <c r="P91" s="29">
        <f>AVERAGE(F383:F386)*10</f>
        <v>4154.125</v>
      </c>
      <c r="Q91" s="29">
        <f>AVERAGE(G383:G386)*10</f>
        <v>4523.1750000000002</v>
      </c>
      <c r="R91" s="29">
        <f>AVERAGE(H383:H386)*10</f>
        <v>6504.25</v>
      </c>
      <c r="S91" s="29">
        <f>AVERAGE(I383:I386)*10</f>
        <v>742.42500000000007</v>
      </c>
      <c r="T91" s="36">
        <f t="shared" si="67"/>
        <v>4912.09375</v>
      </c>
    </row>
    <row r="92" spans="1:21">
      <c r="A92" s="1">
        <v>42988</v>
      </c>
      <c r="B92" s="30">
        <v>652.91</v>
      </c>
      <c r="C92" s="30">
        <v>168.58</v>
      </c>
      <c r="D92" s="30">
        <v>308.22000000000003</v>
      </c>
      <c r="E92" s="30">
        <v>330.01</v>
      </c>
      <c r="F92" s="30">
        <v>355.38</v>
      </c>
      <c r="G92" s="30">
        <v>346.51</v>
      </c>
      <c r="H92" s="30">
        <v>457.01</v>
      </c>
      <c r="I92" s="30">
        <v>76.19</v>
      </c>
      <c r="K92" s="2">
        <v>45047</v>
      </c>
      <c r="L92" s="29">
        <f>AVERAGE(B387:B391)*10</f>
        <v>4685.0200000000004</v>
      </c>
      <c r="M92" s="29">
        <f t="shared" ref="M92:O92" si="91">AVERAGE(C387:C391)*10</f>
        <v>2461.46</v>
      </c>
      <c r="N92" s="29">
        <f t="shared" si="91"/>
        <v>3460.62</v>
      </c>
      <c r="O92" s="29">
        <f t="shared" si="91"/>
        <v>3932.7200000000003</v>
      </c>
      <c r="P92" s="29">
        <f>AVERAGE(F387:F391)*10</f>
        <v>4050.22</v>
      </c>
      <c r="Q92" s="29">
        <f>AVERAGE(G387:G391)*10</f>
        <v>4388.74</v>
      </c>
      <c r="R92" s="29">
        <f>AVERAGE(H387:H391)*10</f>
        <v>6439.9399999999987</v>
      </c>
      <c r="S92" s="29">
        <f>AVERAGE(I387:I391)*10</f>
        <v>734.28</v>
      </c>
      <c r="T92" s="36">
        <f t="shared" si="67"/>
        <v>4702.9049999999997</v>
      </c>
    </row>
    <row r="93" spans="1:21">
      <c r="A93" s="1">
        <v>42995</v>
      </c>
      <c r="B93" s="30">
        <v>650.91</v>
      </c>
      <c r="C93" s="30">
        <v>167.63</v>
      </c>
      <c r="D93" s="30">
        <v>299.16000000000003</v>
      </c>
      <c r="E93" s="30">
        <v>331.11</v>
      </c>
      <c r="F93" s="30">
        <v>352.95</v>
      </c>
      <c r="G93" s="30">
        <v>346.72</v>
      </c>
      <c r="H93" s="30">
        <v>475.07</v>
      </c>
      <c r="I93" s="30">
        <v>75.72</v>
      </c>
      <c r="K93" s="2">
        <v>45078</v>
      </c>
      <c r="L93" s="29">
        <f>AVERAGE(B392:B395)*10</f>
        <v>4700.9500000000007</v>
      </c>
      <c r="M93" s="29">
        <f t="shared" ref="M93:O93" si="92">AVERAGE(C392:C395)*10</f>
        <v>2480.625</v>
      </c>
      <c r="N93" s="29">
        <f t="shared" si="92"/>
        <v>3547.9250000000002</v>
      </c>
      <c r="O93" s="29">
        <f t="shared" si="92"/>
        <v>3795.9999999999995</v>
      </c>
      <c r="P93" s="29">
        <f>AVERAGE(F392:F395)*10</f>
        <v>3994.625</v>
      </c>
      <c r="Q93" s="29">
        <f>AVERAGE(G392:G395)*10</f>
        <v>4248</v>
      </c>
      <c r="R93" s="29">
        <f>AVERAGE(H392:H395)*10</f>
        <v>6314.85</v>
      </c>
      <c r="S93" s="29">
        <f>AVERAGE(I392:I395)*10</f>
        <v>707.42500000000007</v>
      </c>
      <c r="T93" s="36">
        <f t="shared" si="67"/>
        <v>4588.3687499999996</v>
      </c>
    </row>
    <row r="94" spans="1:21">
      <c r="A94" s="1">
        <v>43002</v>
      </c>
      <c r="B94" s="30">
        <v>646.58000000000004</v>
      </c>
      <c r="C94" s="30">
        <v>165.93</v>
      </c>
      <c r="D94" s="30">
        <v>305.05</v>
      </c>
      <c r="E94" s="30">
        <v>330.38</v>
      </c>
      <c r="F94" s="30">
        <v>354.09</v>
      </c>
      <c r="G94" s="30">
        <v>347.06</v>
      </c>
      <c r="H94" s="30">
        <v>486.63</v>
      </c>
      <c r="I94" s="30">
        <v>73.819999999999993</v>
      </c>
      <c r="K94" s="2">
        <v>45108</v>
      </c>
      <c r="L94" s="29">
        <f>AVERAGE(B396:B399)*10</f>
        <v>4596.5749999999998</v>
      </c>
      <c r="M94" s="29">
        <f t="shared" ref="M94:O94" si="93">AVERAGE(C396:C399)*10</f>
        <v>2343.65</v>
      </c>
      <c r="N94" s="29">
        <f t="shared" si="93"/>
        <v>3464.3249999999998</v>
      </c>
      <c r="O94" s="29">
        <f t="shared" si="93"/>
        <v>3779.2</v>
      </c>
      <c r="P94" s="29">
        <f>AVERAGE(F396:F399)*10</f>
        <v>3986.6000000000004</v>
      </c>
      <c r="Q94" s="29">
        <f>AVERAGE(G396:G399)*10</f>
        <v>4147.5750000000007</v>
      </c>
      <c r="R94" s="29">
        <f>AVERAGE(H396:H399)*10</f>
        <v>6291.9750000000004</v>
      </c>
      <c r="S94" s="29">
        <f>AVERAGE(I396:I399)*10</f>
        <v>679.02500000000009</v>
      </c>
      <c r="T94" s="36">
        <f t="shared" si="67"/>
        <v>4551.3374999999996</v>
      </c>
    </row>
    <row r="95" spans="1:21">
      <c r="A95" s="1">
        <v>43009</v>
      </c>
      <c r="B95" s="30">
        <v>632.86</v>
      </c>
      <c r="C95" s="30">
        <v>162.27000000000001</v>
      </c>
      <c r="D95" s="30">
        <v>302.70999999999998</v>
      </c>
      <c r="E95" s="30">
        <v>331.6</v>
      </c>
      <c r="F95" s="30">
        <v>355.2</v>
      </c>
      <c r="G95" s="30">
        <v>346.96</v>
      </c>
      <c r="H95" s="30">
        <v>473.64</v>
      </c>
      <c r="I95" s="30">
        <v>73.64</v>
      </c>
      <c r="K95" s="2">
        <v>45139</v>
      </c>
      <c r="L95" s="29">
        <f>AVERAGE(B400:B404)*10</f>
        <v>4495.68</v>
      </c>
      <c r="M95" s="29">
        <f t="shared" ref="M95:O95" si="94">AVERAGE(C400:C404)*10</f>
        <v>2285.1</v>
      </c>
      <c r="N95" s="29">
        <f t="shared" si="94"/>
        <v>3344.96</v>
      </c>
      <c r="O95" s="29">
        <f t="shared" si="94"/>
        <v>3779.46</v>
      </c>
      <c r="P95" s="29">
        <f>AVERAGE(F400:F404)*10</f>
        <v>4041.4800000000005</v>
      </c>
      <c r="Q95" s="29">
        <f>AVERAGE(G400:G404)*10</f>
        <v>4169.76</v>
      </c>
      <c r="R95" s="29">
        <f>AVERAGE(H400:H404)*10</f>
        <v>6215.2999999999993</v>
      </c>
      <c r="S95" s="29">
        <f>AVERAGE(I400:I404)*10</f>
        <v>654.96</v>
      </c>
      <c r="T95" s="36">
        <f t="shared" si="67"/>
        <v>4551.5</v>
      </c>
    </row>
    <row r="96" spans="1:21">
      <c r="A96" s="1">
        <v>43016</v>
      </c>
      <c r="B96" s="30">
        <v>627.6</v>
      </c>
      <c r="C96" s="30">
        <v>164.55</v>
      </c>
      <c r="D96" s="30">
        <v>297.02</v>
      </c>
      <c r="E96" s="30">
        <v>340.02</v>
      </c>
      <c r="F96" s="30">
        <v>354.37</v>
      </c>
      <c r="G96" s="30">
        <v>346.24</v>
      </c>
      <c r="H96" s="30">
        <v>464.18</v>
      </c>
      <c r="I96" s="30">
        <v>71.08</v>
      </c>
      <c r="K96" s="2">
        <v>45170</v>
      </c>
      <c r="L96" s="29">
        <f>AVERAGE(B404:B408)*10</f>
        <v>4446.1000000000004</v>
      </c>
      <c r="M96" s="29">
        <f>AVERAGE(C404:C408)*10</f>
        <v>2319.3000000000002</v>
      </c>
      <c r="N96" s="29">
        <f t="shared" ref="N96:O96" si="95">AVERAGE(D404:D408)*10</f>
        <v>3311.58</v>
      </c>
      <c r="O96" s="29">
        <f t="shared" si="95"/>
        <v>3778.8399999999997</v>
      </c>
      <c r="P96" s="29">
        <f>AVERAGE(F404:F408)*10</f>
        <v>4051.94</v>
      </c>
      <c r="Q96" s="29">
        <f>AVERAGE(G404:G408)*10</f>
        <v>4136.7000000000007</v>
      </c>
      <c r="R96" s="29">
        <f>AVERAGE(H404:H408)*10</f>
        <v>6237.0599999999995</v>
      </c>
      <c r="S96" s="29">
        <f>AVERAGE(I404:I408)*10</f>
        <v>695.68</v>
      </c>
      <c r="T96" s="36">
        <f t="shared" si="67"/>
        <v>4551.1350000000002</v>
      </c>
    </row>
    <row r="97" spans="1:20">
      <c r="A97" s="1">
        <v>43023</v>
      </c>
      <c r="B97" s="30">
        <v>618.44000000000005</v>
      </c>
      <c r="C97" s="30">
        <v>161.52000000000001</v>
      </c>
      <c r="D97" s="30">
        <v>292.79000000000002</v>
      </c>
      <c r="E97" s="30">
        <v>340.63</v>
      </c>
      <c r="F97" s="30">
        <v>352.35</v>
      </c>
      <c r="G97" s="30">
        <v>346.7</v>
      </c>
      <c r="H97" s="30">
        <v>457.84</v>
      </c>
      <c r="I97" s="30">
        <v>69.900000000000006</v>
      </c>
      <c r="K97" s="2">
        <v>45200</v>
      </c>
      <c r="L97" s="29">
        <f>AVERAGE(B409:B412)*10</f>
        <v>4762</v>
      </c>
      <c r="M97" s="29">
        <f>AVERAGE(C408:C412)*10</f>
        <v>2497</v>
      </c>
      <c r="N97" s="29">
        <f t="shared" ref="N97:O97" si="96">AVERAGE(D408:D412)*10</f>
        <v>3474.8199999999997</v>
      </c>
      <c r="O97" s="29">
        <f t="shared" si="96"/>
        <v>3781.9799999999996</v>
      </c>
      <c r="P97" s="29">
        <f>AVERAGE(F408:F412)*10</f>
        <v>4124.38</v>
      </c>
      <c r="Q97" s="29">
        <f>AVERAGE(G408:G412)*10</f>
        <v>4123.18</v>
      </c>
      <c r="R97" s="29">
        <f>AVERAGE(H408:H412)*10</f>
        <v>6204.42</v>
      </c>
      <c r="S97" s="29">
        <f>AVERAGE(I408:I412)*10</f>
        <v>762.78</v>
      </c>
      <c r="T97" s="36">
        <f t="shared" si="67"/>
        <v>4558.49</v>
      </c>
    </row>
    <row r="98" spans="1:20">
      <c r="A98" s="1">
        <v>43030</v>
      </c>
      <c r="B98" s="30">
        <v>579.84</v>
      </c>
      <c r="C98" s="30">
        <v>159.27000000000001</v>
      </c>
      <c r="D98" s="30">
        <v>282.63</v>
      </c>
      <c r="E98" s="30">
        <v>340.75</v>
      </c>
      <c r="F98" s="30">
        <v>351.56</v>
      </c>
      <c r="G98" s="30">
        <v>346.06</v>
      </c>
      <c r="H98" s="30">
        <v>480.03</v>
      </c>
      <c r="I98" s="30">
        <v>67.099999999999994</v>
      </c>
      <c r="K98" s="2">
        <v>45231</v>
      </c>
      <c r="L98" s="29">
        <f>AVERAGE(B413:B417)*10</f>
        <v>5196.4000000000015</v>
      </c>
      <c r="M98" s="29">
        <f t="shared" ref="M98:O98" si="97">AVERAGE(C413:C417)*10</f>
        <v>2601.8399999999997</v>
      </c>
      <c r="N98" s="29">
        <f t="shared" si="97"/>
        <v>3636.8</v>
      </c>
      <c r="O98" s="29">
        <f t="shared" si="97"/>
        <v>3615.7200000000003</v>
      </c>
      <c r="P98" s="29">
        <f>AVERAGE(F413:F417)*10</f>
        <v>4188.8599999999997</v>
      </c>
      <c r="Q98" s="29">
        <f>AVERAGE(G413:G417)*10</f>
        <v>4172.3599999999997</v>
      </c>
      <c r="R98" s="29">
        <f>AVERAGE(H413:H417)*10</f>
        <v>6065.4600000000009</v>
      </c>
      <c r="S98" s="29">
        <f>AVERAGE(I413:I417)*10</f>
        <v>829.31999999999994</v>
      </c>
      <c r="T98" s="36">
        <f t="shared" si="67"/>
        <v>4510.6000000000004</v>
      </c>
    </row>
    <row r="99" spans="1:20">
      <c r="A99" s="1">
        <v>43037</v>
      </c>
      <c r="B99" s="30">
        <v>556.64</v>
      </c>
      <c r="C99" s="30">
        <v>155.30000000000001</v>
      </c>
      <c r="D99" s="30">
        <v>284.2</v>
      </c>
      <c r="E99" s="30">
        <v>336.42</v>
      </c>
      <c r="F99" s="30">
        <v>349.22</v>
      </c>
      <c r="G99" s="30">
        <v>348.34</v>
      </c>
      <c r="H99" s="30">
        <v>480.51</v>
      </c>
      <c r="I99" s="30">
        <v>65.510000000000005</v>
      </c>
      <c r="K99" s="2">
        <v>45261</v>
      </c>
      <c r="L99" s="29">
        <f>AVERAGE(B417:B421)*10</f>
        <v>5442.16</v>
      </c>
      <c r="M99" s="29">
        <f t="shared" ref="M99:O99" si="98">AVERAGE(C417:C421)*10</f>
        <v>2604.9399999999996</v>
      </c>
      <c r="N99" s="29">
        <f t="shared" si="98"/>
        <v>3681.1000000000004</v>
      </c>
      <c r="O99" s="29">
        <f t="shared" si="98"/>
        <v>3621.8600000000006</v>
      </c>
      <c r="P99" s="29">
        <f>AVERAGE(F417:F421)*10</f>
        <v>4294.1000000000004</v>
      </c>
      <c r="Q99" s="29">
        <f>AVERAGE(G417:G421)*10</f>
        <v>4236.28</v>
      </c>
      <c r="R99" s="29">
        <f>AVERAGE(H417:H421)*10</f>
        <v>6028.8799999999992</v>
      </c>
      <c r="S99" s="29">
        <f>AVERAGE(I417:I421)*10</f>
        <v>839.71999999999991</v>
      </c>
      <c r="T99" s="36">
        <f t="shared" si="67"/>
        <v>4545.2800000000007</v>
      </c>
    </row>
    <row r="100" spans="1:20">
      <c r="A100" s="1">
        <v>43044</v>
      </c>
      <c r="B100" s="30">
        <v>507.4</v>
      </c>
      <c r="C100" s="30">
        <v>154.38</v>
      </c>
      <c r="D100" s="30">
        <v>274.02</v>
      </c>
      <c r="E100" s="30">
        <v>344</v>
      </c>
      <c r="F100" s="30">
        <v>342.75</v>
      </c>
      <c r="G100" s="30">
        <v>348.78</v>
      </c>
      <c r="H100" s="30">
        <v>467.61</v>
      </c>
      <c r="I100" s="30">
        <v>62.37</v>
      </c>
      <c r="K100" s="2">
        <v>45292</v>
      </c>
      <c r="L100" s="29">
        <f>AVERAGE(B422:B426)*10</f>
        <v>5424.22</v>
      </c>
      <c r="M100" s="29">
        <f t="shared" ref="M100:O100" si="99">AVERAGE(C422:C426)*10</f>
        <v>2527.6600000000003</v>
      </c>
      <c r="N100" s="29">
        <f t="shared" si="99"/>
        <v>3651.12</v>
      </c>
      <c r="O100" s="29">
        <f t="shared" si="99"/>
        <v>3570.46</v>
      </c>
      <c r="P100" s="29">
        <f>AVERAGE(F422:F426)*10</f>
        <v>4298.88</v>
      </c>
      <c r="Q100" s="29">
        <f>AVERAGE(G422:G426)*10</f>
        <v>4287.34</v>
      </c>
      <c r="R100" s="29">
        <f>AVERAGE(H422:H426)*10</f>
        <v>6049.2999999999993</v>
      </c>
      <c r="S100" s="29">
        <f>AVERAGE(I422:I426)*10</f>
        <v>848.7199999999998</v>
      </c>
      <c r="T100" s="36">
        <f t="shared" ref="T100:T108" si="100">AVERAGE(O100:R100)</f>
        <v>4551.4949999999999</v>
      </c>
    </row>
    <row r="101" spans="1:20">
      <c r="A101" s="1">
        <v>43051</v>
      </c>
      <c r="B101" s="30">
        <v>529.16999999999996</v>
      </c>
      <c r="C101" s="30">
        <v>151.02000000000001</v>
      </c>
      <c r="D101" s="30">
        <v>272.08</v>
      </c>
      <c r="E101" s="30">
        <v>341.45</v>
      </c>
      <c r="F101" s="30">
        <v>340.07</v>
      </c>
      <c r="G101" s="30">
        <v>348.41</v>
      </c>
      <c r="H101" s="30">
        <v>467.06</v>
      </c>
      <c r="I101" s="30">
        <v>61.19</v>
      </c>
      <c r="K101" s="2">
        <v>45323</v>
      </c>
      <c r="L101" s="29">
        <f>AVERAGE(B426:B430)*10</f>
        <v>5502.36</v>
      </c>
      <c r="M101" s="29">
        <f t="shared" ref="M101:O101" si="101">AVERAGE(C426:C430)*10</f>
        <v>2508.0400000000004</v>
      </c>
      <c r="N101" s="29">
        <f t="shared" si="101"/>
        <v>3618.6000000000004</v>
      </c>
      <c r="O101" s="29">
        <f t="shared" si="101"/>
        <v>3661.06</v>
      </c>
      <c r="P101" s="29">
        <f>AVERAGE(F426:F430)*10</f>
        <v>4316.78</v>
      </c>
      <c r="Q101" s="29">
        <f>AVERAGE(G426:G430)*10</f>
        <v>4301.4800000000005</v>
      </c>
      <c r="R101" s="29">
        <f>AVERAGE(H426:H430)*10</f>
        <v>5936.8600000000006</v>
      </c>
      <c r="S101" s="29">
        <f>AVERAGE(I426:I430)*10</f>
        <v>828.68</v>
      </c>
      <c r="T101" s="36">
        <f t="shared" si="100"/>
        <v>4554.0450000000001</v>
      </c>
    </row>
    <row r="102" spans="1:20">
      <c r="A102" s="1">
        <v>43058</v>
      </c>
      <c r="B102" s="30">
        <v>524.37</v>
      </c>
      <c r="C102" s="30">
        <v>151.87</v>
      </c>
      <c r="D102" s="30">
        <v>270.12</v>
      </c>
      <c r="E102" s="30">
        <v>336.32</v>
      </c>
      <c r="F102" s="30">
        <v>338.34</v>
      </c>
      <c r="G102" s="30">
        <v>343.5</v>
      </c>
      <c r="H102" s="30">
        <v>471.42</v>
      </c>
      <c r="I102" s="30">
        <v>60.6</v>
      </c>
      <c r="K102" s="2">
        <v>45352</v>
      </c>
      <c r="L102" s="29">
        <f>AVERAGE(B430:B434)*10</f>
        <v>5632.12</v>
      </c>
      <c r="M102" s="29">
        <f t="shared" ref="M102:O102" si="102">AVERAGE(C430:C434)*10</f>
        <v>2448.84</v>
      </c>
      <c r="N102" s="29">
        <f t="shared" si="102"/>
        <v>3574.6</v>
      </c>
      <c r="O102" s="29">
        <f t="shared" si="102"/>
        <v>3880.1400000000003</v>
      </c>
      <c r="P102" s="29">
        <f>AVERAGE(F430:F434)*10</f>
        <v>4371.2400000000007</v>
      </c>
      <c r="Q102" s="29">
        <f>AVERAGE(G430:G434)*10</f>
        <v>4357.4000000000005</v>
      </c>
      <c r="R102" s="29">
        <f>AVERAGE(H430:H434)*10</f>
        <v>5881.9599999999991</v>
      </c>
      <c r="S102" s="29">
        <f>AVERAGE(I430:I434)*10</f>
        <v>793.04</v>
      </c>
      <c r="T102" s="36">
        <f t="shared" si="100"/>
        <v>4622.6850000000004</v>
      </c>
    </row>
    <row r="103" spans="1:20">
      <c r="A103" s="1">
        <v>43065</v>
      </c>
      <c r="B103" s="30">
        <v>485.08</v>
      </c>
      <c r="C103" s="30">
        <v>150.87</v>
      </c>
      <c r="D103" s="30">
        <v>269.17</v>
      </c>
      <c r="E103" s="30">
        <v>335.56</v>
      </c>
      <c r="F103" s="30">
        <v>334.73</v>
      </c>
      <c r="G103" s="30">
        <v>341.83</v>
      </c>
      <c r="H103" s="30">
        <v>482.07</v>
      </c>
      <c r="I103" s="30">
        <v>62.24</v>
      </c>
      <c r="K103" s="2">
        <v>45383</v>
      </c>
      <c r="L103" s="29">
        <f>AVERAGE(B435:B438)*10</f>
        <v>5739.8250000000007</v>
      </c>
      <c r="M103" s="29">
        <f t="shared" ref="M103:O103" si="103">AVERAGE(C435:C438)*10</f>
        <v>2398.8000000000002</v>
      </c>
      <c r="N103" s="29">
        <f t="shared" si="103"/>
        <v>3612.0749999999998</v>
      </c>
      <c r="O103" s="29">
        <f t="shared" si="103"/>
        <v>3910.3500000000004</v>
      </c>
      <c r="P103" s="29">
        <f>AVERAGE(F435:F438)*10</f>
        <v>4330.625</v>
      </c>
      <c r="Q103" s="29">
        <f>AVERAGE(G435:G438)*10</f>
        <v>4360.5750000000007</v>
      </c>
      <c r="R103" s="29">
        <f>AVERAGE(H435:H438)*10</f>
        <v>6017.625</v>
      </c>
      <c r="S103" s="29">
        <f>AVERAGE(I435:I438)*10</f>
        <v>778.97499999999991</v>
      </c>
      <c r="T103" s="36">
        <f t="shared" si="100"/>
        <v>4654.7937500000007</v>
      </c>
    </row>
    <row r="104" spans="1:20">
      <c r="A104" s="1">
        <v>43072</v>
      </c>
      <c r="B104" s="30">
        <v>519.89</v>
      </c>
      <c r="C104" s="30">
        <v>150.76</v>
      </c>
      <c r="D104" s="30">
        <v>266.79000000000002</v>
      </c>
      <c r="E104" s="30">
        <v>331.47</v>
      </c>
      <c r="F104" s="30">
        <v>332.46</v>
      </c>
      <c r="G104" s="30">
        <v>340.2</v>
      </c>
      <c r="H104" s="30">
        <v>472.1</v>
      </c>
      <c r="I104" s="30">
        <v>62.92</v>
      </c>
      <c r="K104" s="2">
        <v>45413</v>
      </c>
      <c r="L104" s="29">
        <f>AVERAGE(B439:B443)*10</f>
        <v>5997.0999999999995</v>
      </c>
      <c r="M104" s="29">
        <f t="shared" ref="M104:O104" si="104">AVERAGE(C439:C443)*10</f>
        <v>2426.7199999999998</v>
      </c>
      <c r="N104" s="29">
        <f>AVERAGE(D439:D443)*10</f>
        <v>3690.58</v>
      </c>
      <c r="O104" s="29">
        <f t="shared" si="104"/>
        <v>3907.46</v>
      </c>
      <c r="P104" s="29">
        <f>AVERAGE(F439:F443)*10</f>
        <v>4348.42</v>
      </c>
      <c r="Q104" s="29">
        <f>AVERAGE(G439:G443)*10</f>
        <v>4355.8999999999996</v>
      </c>
      <c r="R104" s="29">
        <f>AVERAGE(H439:H443)*10</f>
        <v>5940.52</v>
      </c>
      <c r="S104" s="29">
        <f>AVERAGE(I439:I443)*10</f>
        <v>774.5</v>
      </c>
      <c r="T104" s="36">
        <f t="shared" si="100"/>
        <v>4638.0750000000007</v>
      </c>
    </row>
    <row r="105" spans="1:20">
      <c r="A105" s="1">
        <v>43079</v>
      </c>
      <c r="B105" s="30">
        <v>497.18</v>
      </c>
      <c r="C105" s="30">
        <v>147.22</v>
      </c>
      <c r="D105" s="30">
        <v>261.10000000000002</v>
      </c>
      <c r="E105" s="30">
        <v>330.33</v>
      </c>
      <c r="F105" s="30">
        <v>316.35000000000002</v>
      </c>
      <c r="G105" s="30">
        <v>329.09</v>
      </c>
      <c r="H105" s="30">
        <v>469.31</v>
      </c>
      <c r="I105" s="30">
        <v>61.9</v>
      </c>
      <c r="K105" s="2">
        <v>45444</v>
      </c>
      <c r="L105" s="29">
        <f>AVERAGE(B444:B447)*10</f>
        <v>6369.625</v>
      </c>
      <c r="M105" s="29">
        <f t="shared" ref="M105:O105" si="105">AVERAGE(C444:C447)*10</f>
        <v>2444.0500000000002</v>
      </c>
      <c r="N105" s="29">
        <f t="shared" si="105"/>
        <v>3804.2250000000004</v>
      </c>
      <c r="O105" s="29">
        <f t="shared" si="105"/>
        <v>3879.8</v>
      </c>
      <c r="P105" s="29">
        <f>AVERAGE(F444:F447)*10</f>
        <v>4289.8249999999998</v>
      </c>
      <c r="Q105" s="29">
        <f>AVERAGE(G444:G447)*10</f>
        <v>4317.7250000000004</v>
      </c>
      <c r="R105" s="29">
        <f>AVERAGE(H444:H447)*10</f>
        <v>6015.7749999999996</v>
      </c>
      <c r="S105" s="29">
        <f>AVERAGE(I444:I447)*10</f>
        <v>790.52500000000009</v>
      </c>
      <c r="T105" s="36">
        <f t="shared" si="100"/>
        <v>4625.78125</v>
      </c>
    </row>
    <row r="106" spans="1:20">
      <c r="A106" s="1">
        <v>43086</v>
      </c>
      <c r="B106" s="30">
        <v>480.85</v>
      </c>
      <c r="C106" s="30">
        <v>145.41</v>
      </c>
      <c r="D106" s="30">
        <v>258.27</v>
      </c>
      <c r="E106" s="30">
        <v>327.78</v>
      </c>
      <c r="F106" s="30">
        <v>311.52</v>
      </c>
      <c r="G106" s="30">
        <v>326.18</v>
      </c>
      <c r="H106" s="30">
        <v>482.59</v>
      </c>
      <c r="I106" s="30">
        <v>61.56</v>
      </c>
      <c r="K106" s="2">
        <v>45474</v>
      </c>
      <c r="L106" s="29">
        <f>AVERAGE(B448:B452)*10</f>
        <v>6566.0199999999995</v>
      </c>
      <c r="M106" s="29">
        <f t="shared" ref="M106:O106" si="106">AVERAGE(C448:C452)*10</f>
        <v>2380.1</v>
      </c>
      <c r="N106" s="29">
        <f t="shared" si="106"/>
        <v>3815.4</v>
      </c>
      <c r="O106" s="29">
        <f t="shared" si="106"/>
        <v>3889.3600000000006</v>
      </c>
      <c r="P106" s="29">
        <f>AVERAGE(F448:F452)*10</f>
        <v>4329.72</v>
      </c>
      <c r="Q106" s="29">
        <f>AVERAGE(G448:G452)*10</f>
        <v>4372.5600000000004</v>
      </c>
      <c r="R106" s="29">
        <f>AVERAGE(H448:H452)*10</f>
        <v>5808.98</v>
      </c>
      <c r="S106" s="29">
        <f>AVERAGE(I448:I452)*10</f>
        <v>797.7</v>
      </c>
      <c r="T106" s="36">
        <f t="shared" si="100"/>
        <v>4600.1550000000007</v>
      </c>
    </row>
    <row r="107" spans="1:20">
      <c r="A107" s="1">
        <v>43093</v>
      </c>
      <c r="B107" s="30">
        <v>451.02</v>
      </c>
      <c r="C107" s="30">
        <v>143.44999999999999</v>
      </c>
      <c r="D107" s="30">
        <v>258.81</v>
      </c>
      <c r="E107" s="30">
        <v>329.47</v>
      </c>
      <c r="F107" s="30">
        <v>309.58999999999997</v>
      </c>
      <c r="G107" s="30">
        <v>327.64999999999998</v>
      </c>
      <c r="H107" s="30">
        <v>468.5</v>
      </c>
      <c r="I107" s="30">
        <v>62.81</v>
      </c>
      <c r="K107" s="2">
        <v>45505</v>
      </c>
      <c r="L107" s="29">
        <f>AVERAGE(B452:B456)*10</f>
        <v>6978.7999999999993</v>
      </c>
      <c r="M107" s="29">
        <f>AVERAGE(C452:C456)*10</f>
        <v>2444.1</v>
      </c>
      <c r="N107" s="29">
        <f t="shared" ref="N107:O107" si="107">AVERAGE(D452:D456)*10</f>
        <v>3960.2</v>
      </c>
      <c r="O107" s="29">
        <f t="shared" si="107"/>
        <v>3902.98</v>
      </c>
      <c r="P107" s="29">
        <f>AVERAGE(F452:F456)*10</f>
        <v>4403.32</v>
      </c>
      <c r="Q107" s="29">
        <f>AVERAGE(G452:G456)*10</f>
        <v>4392.3599999999997</v>
      </c>
      <c r="R107" s="29">
        <f>AVERAGE(H452:H456)*10</f>
        <v>5965.5800000000008</v>
      </c>
      <c r="S107" s="29">
        <f>AVERAGE(I452:I456)*10</f>
        <v>823.52</v>
      </c>
      <c r="T107" s="36">
        <f t="shared" si="100"/>
        <v>4666.0600000000004</v>
      </c>
    </row>
    <row r="108" spans="1:20">
      <c r="A108" s="1">
        <v>43100</v>
      </c>
      <c r="B108" s="30">
        <v>440.78</v>
      </c>
      <c r="C108" s="30">
        <v>143.19</v>
      </c>
      <c r="D108" s="30">
        <v>259.11</v>
      </c>
      <c r="E108" s="30">
        <v>319.43</v>
      </c>
      <c r="F108" s="30">
        <v>311.55</v>
      </c>
      <c r="G108" s="30">
        <v>327.91</v>
      </c>
      <c r="H108" s="30">
        <v>472.62</v>
      </c>
      <c r="I108" s="30">
        <v>61.81</v>
      </c>
      <c r="K108" s="2">
        <v>45536</v>
      </c>
      <c r="L108" s="29">
        <f>AVERAGE(B457:B460)*10</f>
        <v>7616.7000000000007</v>
      </c>
      <c r="M108" s="29">
        <f t="shared" ref="M108:O108" si="108">AVERAGE(C457:C460)*10</f>
        <v>2558.85</v>
      </c>
      <c r="N108" s="29">
        <f t="shared" si="108"/>
        <v>4285.7749999999996</v>
      </c>
      <c r="O108" s="29">
        <f t="shared" si="108"/>
        <v>3955.7000000000007</v>
      </c>
      <c r="P108" s="29">
        <f>AVERAGE(F457:F460)*10</f>
        <v>4527.9750000000004</v>
      </c>
      <c r="Q108" s="29">
        <f>AVERAGE(G457:G460)*10</f>
        <v>4494.5</v>
      </c>
      <c r="R108" s="29">
        <f>AVERAGE(H457:H460)*10</f>
        <v>6009.1249999999991</v>
      </c>
      <c r="S108" s="29">
        <f>AVERAGE(I457:I460)*10</f>
        <v>929.87500000000011</v>
      </c>
      <c r="T108" s="36">
        <f t="shared" si="100"/>
        <v>4746.8249999999998</v>
      </c>
    </row>
    <row r="109" spans="1:20">
      <c r="A109" s="1">
        <v>43107</v>
      </c>
      <c r="B109" s="30">
        <v>433.37</v>
      </c>
      <c r="C109" s="30">
        <v>143.28</v>
      </c>
      <c r="D109" s="30">
        <v>259.95999999999998</v>
      </c>
      <c r="E109" s="30">
        <v>318.58</v>
      </c>
      <c r="F109" s="30">
        <v>299.5</v>
      </c>
      <c r="G109" s="30">
        <v>318.95999999999998</v>
      </c>
      <c r="H109" s="30">
        <v>464.23</v>
      </c>
      <c r="I109" s="30">
        <v>62.04</v>
      </c>
      <c r="K109" s="2">
        <v>45566</v>
      </c>
      <c r="L109" s="29">
        <f>AVERAGE(B461:B465)*10</f>
        <v>7767.82</v>
      </c>
      <c r="M109" s="29">
        <f t="shared" ref="M109:S109" si="109">AVERAGE(C461:C465)*10</f>
        <v>2503</v>
      </c>
      <c r="N109" s="29">
        <f t="shared" si="109"/>
        <v>4161.38</v>
      </c>
      <c r="O109" s="29">
        <f t="shared" si="109"/>
        <v>4164.0999999999995</v>
      </c>
      <c r="P109" s="29">
        <f t="shared" si="109"/>
        <v>4733.68</v>
      </c>
      <c r="Q109" s="29">
        <f t="shared" si="109"/>
        <v>4661.12</v>
      </c>
      <c r="R109" s="29">
        <f t="shared" si="109"/>
        <v>6100.54</v>
      </c>
      <c r="S109" s="29">
        <f t="shared" si="109"/>
        <v>911.1400000000001</v>
      </c>
      <c r="T109" s="36">
        <f t="shared" ref="T109:T115" si="110">AVERAGE(O109:R109)</f>
        <v>4914.8599999999997</v>
      </c>
    </row>
    <row r="110" spans="1:20">
      <c r="A110" s="1">
        <v>43114</v>
      </c>
      <c r="B110" s="30">
        <v>423.18</v>
      </c>
      <c r="C110" s="30">
        <v>140.29</v>
      </c>
      <c r="D110" s="30">
        <v>250.98</v>
      </c>
      <c r="E110" s="30">
        <v>318.20999999999998</v>
      </c>
      <c r="F110" s="30">
        <v>294.81</v>
      </c>
      <c r="G110" s="30">
        <v>311.31</v>
      </c>
      <c r="H110" s="30">
        <v>488.2</v>
      </c>
      <c r="I110" s="30">
        <v>61.48</v>
      </c>
      <c r="K110" s="2">
        <v>45597</v>
      </c>
      <c r="L110" s="29">
        <f>AVERAGE(B465:B469)*10</f>
        <v>7730.1</v>
      </c>
      <c r="M110" s="29">
        <f>AVERAGE(C465:C469)*10</f>
        <v>2565.5</v>
      </c>
      <c r="N110" s="29">
        <f t="shared" ref="N110:S110" si="111">AVERAGE(D465:D469)*10</f>
        <v>4261.26</v>
      </c>
      <c r="O110" s="29">
        <f t="shared" si="111"/>
        <v>4268.24</v>
      </c>
      <c r="P110" s="29">
        <f t="shared" si="111"/>
        <v>4914.3200000000006</v>
      </c>
      <c r="Q110" s="29">
        <f t="shared" si="111"/>
        <v>4804.16</v>
      </c>
      <c r="R110" s="29">
        <f t="shared" si="111"/>
        <v>6090.74</v>
      </c>
      <c r="S110" s="29">
        <f t="shared" si="111"/>
        <v>942.44</v>
      </c>
      <c r="T110" s="36">
        <f t="shared" si="110"/>
        <v>5019.3649999999998</v>
      </c>
    </row>
    <row r="111" spans="1:20">
      <c r="A111" s="1">
        <v>43121</v>
      </c>
      <c r="B111" s="30">
        <v>424.18</v>
      </c>
      <c r="C111" s="30">
        <v>140.58000000000001</v>
      </c>
      <c r="D111" s="30">
        <v>253.52</v>
      </c>
      <c r="E111" s="30">
        <v>316.57</v>
      </c>
      <c r="F111" s="30">
        <v>289.83999999999997</v>
      </c>
      <c r="G111" s="30">
        <v>307.14999999999998</v>
      </c>
      <c r="H111" s="30">
        <v>468.28</v>
      </c>
      <c r="I111" s="30">
        <v>63.04</v>
      </c>
      <c r="K111" s="2">
        <v>45627</v>
      </c>
      <c r="L111" s="29">
        <f>AVERAGE(B470:B473)*10</f>
        <v>7694.9749999999995</v>
      </c>
      <c r="M111" s="29">
        <f t="shared" ref="M111:S111" si="112">AVERAGE(C470:C473)*10</f>
        <v>2571.5500000000002</v>
      </c>
      <c r="N111" s="29">
        <f t="shared" si="112"/>
        <v>4340.9500000000007</v>
      </c>
      <c r="O111" s="29">
        <f t="shared" si="112"/>
        <v>4472.0249999999996</v>
      </c>
      <c r="P111" s="29">
        <f t="shared" si="112"/>
        <v>4972.4750000000004</v>
      </c>
      <c r="Q111" s="29">
        <f>AVERAGE(G470:G473)*10</f>
        <v>4994.5749999999998</v>
      </c>
      <c r="R111" s="29">
        <f>AVERAGE(H470:H473)*10</f>
        <v>6106.7999999999993</v>
      </c>
      <c r="S111" s="29">
        <f t="shared" si="112"/>
        <v>967.90000000000009</v>
      </c>
      <c r="T111" s="36">
        <f t="shared" si="110"/>
        <v>5136.46875</v>
      </c>
    </row>
    <row r="112" spans="1:20">
      <c r="A112" s="1">
        <v>43128</v>
      </c>
      <c r="B112" s="30">
        <v>426.83</v>
      </c>
      <c r="C112" s="30">
        <v>139.84</v>
      </c>
      <c r="D112" s="30">
        <v>253.58</v>
      </c>
      <c r="E112" s="30">
        <v>316.08999999999997</v>
      </c>
      <c r="F112" s="30">
        <v>284.57</v>
      </c>
      <c r="G112" s="30">
        <v>304.64</v>
      </c>
      <c r="H112" s="30">
        <v>491.01</v>
      </c>
      <c r="I112" s="30">
        <v>62.74</v>
      </c>
      <c r="K112" s="2">
        <v>45658</v>
      </c>
      <c r="L112" s="29">
        <f>AVERAGE(B474:B478)*10</f>
        <v>7417.3</v>
      </c>
      <c r="M112" s="29">
        <f t="shared" ref="M112:R112" si="113">AVERAGE(C474:C478)*10</f>
        <v>2558.38</v>
      </c>
      <c r="N112" s="29">
        <f t="shared" si="113"/>
        <v>4341.9599999999991</v>
      </c>
      <c r="O112" s="29">
        <f t="shared" si="113"/>
        <v>4766.42</v>
      </c>
      <c r="P112" s="29">
        <f t="shared" si="113"/>
        <v>4880.16</v>
      </c>
      <c r="Q112" s="29">
        <f>AVERAGE(G474:G478)*10</f>
        <v>4987.3999999999996</v>
      </c>
      <c r="R112" s="29">
        <f t="shared" si="113"/>
        <v>6103.1</v>
      </c>
      <c r="S112" s="29">
        <f>AVERAGE(I474:I478)*10</f>
        <v>984.22</v>
      </c>
      <c r="T112" s="36">
        <f t="shared" si="110"/>
        <v>5184.2700000000004</v>
      </c>
    </row>
    <row r="113" spans="1:20">
      <c r="A113" s="1">
        <v>43135</v>
      </c>
      <c r="B113" s="30">
        <v>428.95</v>
      </c>
      <c r="C113" s="30">
        <v>140.49</v>
      </c>
      <c r="D113" s="30">
        <v>253.72</v>
      </c>
      <c r="E113" s="30">
        <v>315.56</v>
      </c>
      <c r="F113" s="30">
        <v>283.76</v>
      </c>
      <c r="G113" s="30">
        <v>304</v>
      </c>
      <c r="H113" s="30">
        <v>466.06</v>
      </c>
      <c r="I113" s="30">
        <v>62.86</v>
      </c>
      <c r="K113" s="2">
        <v>45689</v>
      </c>
      <c r="L113" s="29">
        <f>AVERAGE(B479:B482)*10</f>
        <v>7213.8250000000007</v>
      </c>
      <c r="M113" s="29">
        <f t="shared" ref="M113:R113" si="114">AVERAGE(C479:C482)*10</f>
        <v>2544.8249999999998</v>
      </c>
      <c r="N113" s="29">
        <f t="shared" si="114"/>
        <v>4348.4500000000007</v>
      </c>
      <c r="O113" s="29">
        <f t="shared" si="114"/>
        <v>4917.5749999999998</v>
      </c>
      <c r="P113" s="29">
        <f t="shared" si="114"/>
        <v>4885.3500000000004</v>
      </c>
      <c r="Q113" s="29">
        <f t="shared" si="114"/>
        <v>4939.8750000000009</v>
      </c>
      <c r="R113" s="29">
        <f t="shared" si="114"/>
        <v>6254.15</v>
      </c>
      <c r="S113" s="29">
        <f>AVERAGE(I479:I482)*10</f>
        <v>1021.8750000000001</v>
      </c>
      <c r="T113" s="36">
        <f t="shared" si="110"/>
        <v>5249.2374999999993</v>
      </c>
    </row>
    <row r="114" spans="1:20">
      <c r="A114" s="1">
        <v>43142</v>
      </c>
      <c r="B114" s="30">
        <v>430.69</v>
      </c>
      <c r="C114" s="30">
        <v>139.21</v>
      </c>
      <c r="D114" s="30">
        <v>255.43</v>
      </c>
      <c r="E114" s="30">
        <v>313.95999999999998</v>
      </c>
      <c r="F114" s="30">
        <v>281.88</v>
      </c>
      <c r="G114" s="30">
        <v>298.55</v>
      </c>
      <c r="H114" s="30">
        <v>465.4</v>
      </c>
      <c r="I114" s="30">
        <v>63.32</v>
      </c>
      <c r="K114" s="2">
        <v>45717</v>
      </c>
      <c r="L114" s="29">
        <f>AVERAGE(B483:B486)*10</f>
        <v>7368.7750000000005</v>
      </c>
      <c r="M114" s="29">
        <f t="shared" ref="M114:R114" si="115">AVERAGE(C483:C486)*10</f>
        <v>2500.85</v>
      </c>
      <c r="N114" s="29">
        <f t="shared" si="115"/>
        <v>4365.7250000000004</v>
      </c>
      <c r="O114" s="29">
        <f t="shared" si="115"/>
        <v>4709.5749999999998</v>
      </c>
      <c r="P114" s="29">
        <f t="shared" si="115"/>
        <v>4872.1749999999993</v>
      </c>
      <c r="Q114" s="29">
        <f t="shared" si="115"/>
        <v>4905.55</v>
      </c>
      <c r="R114" s="29">
        <f t="shared" si="115"/>
        <v>6148.0499999999993</v>
      </c>
      <c r="S114" s="29">
        <f>AVERAGE(I483:I486)*10</f>
        <v>1025.875</v>
      </c>
      <c r="T114" s="36">
        <f t="shared" si="110"/>
        <v>5158.8374999999996</v>
      </c>
    </row>
    <row r="115" spans="1:20">
      <c r="A115" s="1">
        <v>43149</v>
      </c>
      <c r="B115" s="30">
        <v>444.6</v>
      </c>
      <c r="C115" s="30">
        <v>138.62</v>
      </c>
      <c r="D115" s="30">
        <v>257.62</v>
      </c>
      <c r="E115" s="30">
        <v>315.45999999999998</v>
      </c>
      <c r="F115" s="30">
        <v>281.48</v>
      </c>
      <c r="G115" s="30">
        <v>300.3</v>
      </c>
      <c r="H115" s="30">
        <v>481.24</v>
      </c>
      <c r="I115" s="30">
        <v>64.58</v>
      </c>
      <c r="K115" s="2">
        <v>45748</v>
      </c>
      <c r="L115" s="29">
        <f>AVERAGE(B487:B491)*10</f>
        <v>7369.64</v>
      </c>
      <c r="M115" s="29">
        <f t="shared" ref="M115:S115" si="116">AVERAGE(C487:C491)*10</f>
        <v>2451.46</v>
      </c>
      <c r="N115" s="29">
        <f t="shared" si="116"/>
        <v>4361.7</v>
      </c>
      <c r="O115" s="29">
        <f t="shared" si="116"/>
        <v>4606.46</v>
      </c>
      <c r="P115" s="29">
        <f t="shared" si="116"/>
        <v>4870.62</v>
      </c>
      <c r="Q115" s="29">
        <f t="shared" si="116"/>
        <v>4873.5200000000004</v>
      </c>
      <c r="R115" s="29">
        <f t="shared" si="116"/>
        <v>6257.52</v>
      </c>
      <c r="S115" s="29">
        <f t="shared" si="116"/>
        <v>1018.28</v>
      </c>
      <c r="T115" s="36">
        <f t="shared" si="110"/>
        <v>5152.0300000000007</v>
      </c>
    </row>
    <row r="116" spans="1:20">
      <c r="A116" s="1">
        <v>43156</v>
      </c>
      <c r="B116" s="30">
        <v>459.17</v>
      </c>
      <c r="C116" s="30">
        <v>136.72999999999999</v>
      </c>
      <c r="D116" s="30">
        <v>260.01</v>
      </c>
      <c r="E116" s="30">
        <v>315.95999999999998</v>
      </c>
      <c r="F116" s="30">
        <v>282.3</v>
      </c>
      <c r="G116" s="30">
        <v>300.33999999999997</v>
      </c>
      <c r="H116" s="30">
        <v>470.25</v>
      </c>
      <c r="I116" s="30">
        <v>63.48</v>
      </c>
      <c r="K116" s="2">
        <v>45778</v>
      </c>
      <c r="L116" s="29">
        <f>AVERAGE(B491:B495)*10</f>
        <v>7302.6799999999994</v>
      </c>
      <c r="M116" s="29">
        <f>AVERAGE(C491:C495)*10</f>
        <v>2442.1</v>
      </c>
      <c r="N116" s="29">
        <f t="shared" ref="N116:S116" si="117">AVERAGE(D491:D495)*10</f>
        <v>4361.38</v>
      </c>
      <c r="O116" s="29">
        <f t="shared" si="117"/>
        <v>4610.46</v>
      </c>
      <c r="P116" s="29">
        <f t="shared" si="117"/>
        <v>4885.1799999999994</v>
      </c>
      <c r="Q116" s="29">
        <f t="shared" si="117"/>
        <v>4863.12</v>
      </c>
      <c r="R116" s="29">
        <f t="shared" si="117"/>
        <v>6218.9400000000005</v>
      </c>
      <c r="S116" s="29">
        <f t="shared" si="117"/>
        <v>986.54000000000008</v>
      </c>
      <c r="T116" s="36">
        <f t="shared" ref="T116" si="118">AVERAGE(O116:R116)</f>
        <v>5144.4249999999993</v>
      </c>
    </row>
    <row r="117" spans="1:20">
      <c r="A117" s="1">
        <v>43163</v>
      </c>
      <c r="B117" s="30">
        <v>461.57</v>
      </c>
      <c r="C117" s="30">
        <v>135.78</v>
      </c>
      <c r="D117" s="30">
        <v>258.7</v>
      </c>
      <c r="E117" s="30">
        <v>321.95999999999998</v>
      </c>
      <c r="F117" s="30">
        <v>283.52</v>
      </c>
      <c r="G117" s="30">
        <v>300.07</v>
      </c>
      <c r="H117" s="30">
        <v>466.45</v>
      </c>
      <c r="I117" s="30">
        <v>64.53</v>
      </c>
      <c r="K117" s="2">
        <v>45809</v>
      </c>
      <c r="L117" s="29">
        <f>AVERAGE(B496:B499)*10</f>
        <v>7379.7499999999991</v>
      </c>
      <c r="M117" s="29">
        <f t="shared" ref="M117:S117" si="119">AVERAGE(C496:C499)*10</f>
        <v>2429.4</v>
      </c>
      <c r="N117" s="29">
        <f t="shared" si="119"/>
        <v>4348.4749999999995</v>
      </c>
      <c r="O117" s="29">
        <f t="shared" si="119"/>
        <v>4631.9750000000004</v>
      </c>
      <c r="P117" s="29">
        <f>AVERAGE(F496:F499)*10</f>
        <v>4860.3</v>
      </c>
      <c r="Q117" s="29">
        <f t="shared" si="119"/>
        <v>4925.55</v>
      </c>
      <c r="R117" s="29">
        <f t="shared" si="119"/>
        <v>6283.3249999999998</v>
      </c>
      <c r="S117" s="29">
        <f t="shared" si="119"/>
        <v>971.85</v>
      </c>
      <c r="T117" s="36">
        <f>AVERAGE(O117:R117)</f>
        <v>5175.2875000000004</v>
      </c>
    </row>
    <row r="118" spans="1:20">
      <c r="A118" s="1">
        <v>43170</v>
      </c>
      <c r="B118" s="30">
        <v>469.21</v>
      </c>
      <c r="C118" s="30">
        <v>132.68</v>
      </c>
      <c r="D118" s="30">
        <v>259.26</v>
      </c>
      <c r="E118" s="30">
        <v>323.06</v>
      </c>
      <c r="F118" s="30">
        <v>283.14999999999998</v>
      </c>
      <c r="G118" s="30">
        <v>296.43</v>
      </c>
      <c r="H118" s="30">
        <v>464.52</v>
      </c>
      <c r="I118" s="30">
        <v>66.069999999999993</v>
      </c>
      <c r="K118" s="2">
        <v>45839</v>
      </c>
      <c r="L118" s="29">
        <f>AVERAGE(B500:B504)*10</f>
        <v>7282.18</v>
      </c>
      <c r="M118" s="29">
        <f t="shared" ref="M118:R118" si="120">AVERAGE(C500:C504)*10</f>
        <v>2391.6400000000003</v>
      </c>
      <c r="N118" s="29">
        <f t="shared" si="120"/>
        <v>4283.4799999999996</v>
      </c>
      <c r="O118" s="29">
        <f t="shared" si="120"/>
        <v>4593.0999999999995</v>
      </c>
      <c r="P118" s="29">
        <f t="shared" si="120"/>
        <v>4786.16</v>
      </c>
      <c r="Q118" s="29">
        <f t="shared" si="120"/>
        <v>4905.26</v>
      </c>
      <c r="R118" s="29">
        <f t="shared" si="120"/>
        <v>6280.84</v>
      </c>
      <c r="S118" s="29">
        <f>AVERAGE(I500:I504)*10</f>
        <v>941.49999999999989</v>
      </c>
      <c r="T118" s="36">
        <f t="shared" ref="T118:T120" si="121">AVERAGE(O118:R118)</f>
        <v>5141.34</v>
      </c>
    </row>
    <row r="119" spans="1:20">
      <c r="A119" s="1">
        <v>43177</v>
      </c>
      <c r="B119" s="30">
        <v>470.26</v>
      </c>
      <c r="C119" s="30">
        <v>132.34</v>
      </c>
      <c r="D119" s="30">
        <v>258.55</v>
      </c>
      <c r="E119" s="30">
        <v>323.18</v>
      </c>
      <c r="F119" s="30">
        <v>286.83</v>
      </c>
      <c r="G119" s="30">
        <v>295.58999999999997</v>
      </c>
      <c r="H119" s="30">
        <v>475.49</v>
      </c>
      <c r="I119" s="30">
        <v>66.3</v>
      </c>
      <c r="K119" s="2">
        <v>45870</v>
      </c>
      <c r="L119" s="29">
        <f>AVERAGE(B504:B508)*10</f>
        <v>7125.3200000000006</v>
      </c>
      <c r="M119" s="29">
        <f t="shared" ref="M119:S119" si="122">AVERAGE(C504:C508)*10</f>
        <v>2403.6</v>
      </c>
      <c r="N119" s="29">
        <f t="shared" si="122"/>
        <v>4202.4000000000005</v>
      </c>
      <c r="O119" s="29">
        <f t="shared" si="122"/>
        <v>4519.88</v>
      </c>
      <c r="P119" s="29">
        <f t="shared" si="122"/>
        <v>4825.8</v>
      </c>
      <c r="Q119" s="29">
        <f t="shared" si="122"/>
        <v>4913.2199999999993</v>
      </c>
      <c r="R119" s="29">
        <f t="shared" si="122"/>
        <v>6316.4600000000009</v>
      </c>
      <c r="S119" s="29">
        <f t="shared" si="122"/>
        <v>972.09999999999991</v>
      </c>
      <c r="T119" s="36">
        <f t="shared" si="121"/>
        <v>5143.84</v>
      </c>
    </row>
    <row r="120" spans="1:20">
      <c r="A120" s="1">
        <v>43184</v>
      </c>
      <c r="B120" s="30">
        <v>470.53</v>
      </c>
      <c r="C120" s="30">
        <v>131.47999999999999</v>
      </c>
      <c r="D120" s="30">
        <v>257.87</v>
      </c>
      <c r="E120" s="30">
        <v>322.81</v>
      </c>
      <c r="F120" s="30">
        <v>285.88</v>
      </c>
      <c r="G120" s="30">
        <v>295.49</v>
      </c>
      <c r="H120" s="30">
        <v>463.79</v>
      </c>
      <c r="I120" s="30">
        <v>65.55</v>
      </c>
      <c r="K120" s="2">
        <v>45901</v>
      </c>
      <c r="L120" s="29">
        <f>AVERAGE(B509:B512)*10</f>
        <v>6378.0249999999996</v>
      </c>
      <c r="M120" s="29">
        <f t="shared" ref="M120:S120" si="123">AVERAGE(C509:C512)*10</f>
        <v>2307.5250000000001</v>
      </c>
      <c r="N120" s="29">
        <f t="shared" si="123"/>
        <v>4052.5749999999998</v>
      </c>
      <c r="O120" s="29">
        <f t="shared" si="123"/>
        <v>4451.1499999999996</v>
      </c>
      <c r="P120" s="29">
        <f t="shared" si="123"/>
        <v>4702.9750000000004</v>
      </c>
      <c r="Q120" s="29">
        <f t="shared" si="123"/>
        <v>4882.5750000000007</v>
      </c>
      <c r="R120" s="29">
        <f t="shared" si="123"/>
        <v>6354.9</v>
      </c>
      <c r="S120" s="29">
        <f t="shared" si="123"/>
        <v>972.57500000000005</v>
      </c>
      <c r="T120" s="36">
        <f t="shared" si="121"/>
        <v>5097.8999999999996</v>
      </c>
    </row>
    <row r="121" spans="1:20">
      <c r="A121" s="1">
        <v>43191</v>
      </c>
      <c r="B121" s="30">
        <v>474.07</v>
      </c>
      <c r="C121" s="30">
        <v>130.37</v>
      </c>
      <c r="D121" s="30">
        <v>259.70999999999998</v>
      </c>
      <c r="E121" s="30">
        <v>324.14999999999998</v>
      </c>
      <c r="F121" s="30">
        <v>287.06</v>
      </c>
      <c r="G121" s="30">
        <v>298.19</v>
      </c>
      <c r="H121" s="30">
        <v>459.67</v>
      </c>
      <c r="I121" s="30">
        <v>65.680000000000007</v>
      </c>
      <c r="K121" s="2">
        <v>45931</v>
      </c>
      <c r="L121" s="29">
        <f>AVERAGE(B513:B517)*10</f>
        <v>5764.18</v>
      </c>
      <c r="M121" s="29">
        <f t="shared" ref="M121:S121" si="124">AVERAGE(C513:C517)*10</f>
        <v>2188.1800000000003</v>
      </c>
      <c r="N121" s="29">
        <f t="shared" si="124"/>
        <v>3633.28</v>
      </c>
      <c r="O121" s="29">
        <f t="shared" si="124"/>
        <v>4413.8999999999996</v>
      </c>
      <c r="P121" s="29">
        <f t="shared" si="124"/>
        <v>4533.08</v>
      </c>
      <c r="Q121" s="29">
        <f t="shared" si="124"/>
        <v>4688.92</v>
      </c>
      <c r="R121" s="29">
        <f t="shared" si="124"/>
        <v>6321.18</v>
      </c>
      <c r="S121" s="29">
        <f t="shared" si="124"/>
        <v>1006.7</v>
      </c>
      <c r="T121" s="36">
        <f>AVERAGE(O121:R121)</f>
        <v>4989.2700000000004</v>
      </c>
    </row>
    <row r="122" spans="1:20">
      <c r="A122" s="1">
        <v>43198</v>
      </c>
      <c r="B122" s="30">
        <v>485.49</v>
      </c>
      <c r="C122" s="30">
        <v>131.43</v>
      </c>
      <c r="D122" s="30">
        <v>259.38</v>
      </c>
      <c r="E122" s="30">
        <v>301.24</v>
      </c>
      <c r="F122" s="30">
        <v>288.62</v>
      </c>
      <c r="G122" s="30">
        <v>301.67</v>
      </c>
      <c r="H122" s="30">
        <v>467.47</v>
      </c>
      <c r="I122" s="30">
        <v>65.849999999999994</v>
      </c>
      <c r="L122" s="101"/>
      <c r="M122" s="101"/>
      <c r="N122" s="101"/>
      <c r="O122" s="101"/>
      <c r="P122" s="101"/>
      <c r="Q122" s="101"/>
      <c r="R122" s="101"/>
      <c r="S122" s="101"/>
      <c r="T122" s="101"/>
    </row>
    <row r="123" spans="1:20">
      <c r="A123" s="1">
        <v>43205</v>
      </c>
      <c r="B123" s="30">
        <v>514.1</v>
      </c>
      <c r="C123" s="30">
        <v>132.30000000000001</v>
      </c>
      <c r="D123" s="30">
        <v>262.39999999999998</v>
      </c>
      <c r="E123" s="30">
        <v>303.35000000000002</v>
      </c>
      <c r="F123" s="30">
        <v>289.06</v>
      </c>
      <c r="G123" s="30">
        <v>300.02</v>
      </c>
      <c r="H123" s="30">
        <v>464.67</v>
      </c>
      <c r="I123" s="30">
        <v>65.87</v>
      </c>
      <c r="L123" s="1"/>
      <c r="T123" s="141"/>
    </row>
    <row r="124" spans="1:20">
      <c r="A124" s="1">
        <v>43212</v>
      </c>
      <c r="B124" s="30">
        <v>516.23</v>
      </c>
      <c r="C124" s="30">
        <v>135.84</v>
      </c>
      <c r="D124" s="30">
        <v>265.83999999999997</v>
      </c>
      <c r="E124" s="30">
        <v>305.72000000000003</v>
      </c>
      <c r="F124" s="30">
        <v>288.83</v>
      </c>
      <c r="G124" s="30">
        <v>299.58</v>
      </c>
      <c r="H124" s="30">
        <v>482.13</v>
      </c>
      <c r="I124" s="30">
        <v>65.66</v>
      </c>
      <c r="L124" s="1"/>
    </row>
    <row r="125" spans="1:20">
      <c r="A125" s="1">
        <v>43219</v>
      </c>
      <c r="B125" s="30">
        <v>520.74</v>
      </c>
      <c r="C125" s="30">
        <v>138.25</v>
      </c>
      <c r="D125" s="30">
        <v>268.47000000000003</v>
      </c>
      <c r="E125" s="30">
        <v>308.11</v>
      </c>
      <c r="F125" s="30">
        <v>289.73</v>
      </c>
      <c r="G125" s="30">
        <v>299.27</v>
      </c>
      <c r="H125" s="30">
        <v>464.88</v>
      </c>
      <c r="I125" s="30">
        <v>65.989999999999995</v>
      </c>
      <c r="L125" s="1"/>
    </row>
    <row r="126" spans="1:20">
      <c r="A126" s="1">
        <v>43226</v>
      </c>
      <c r="B126" s="30">
        <v>546.59</v>
      </c>
      <c r="C126" s="30">
        <v>141.38</v>
      </c>
      <c r="D126" s="30">
        <v>270.89999999999998</v>
      </c>
      <c r="E126" s="30">
        <v>311.73</v>
      </c>
      <c r="F126" s="30">
        <v>289.89</v>
      </c>
      <c r="G126" s="30">
        <v>297.13</v>
      </c>
      <c r="H126" s="30">
        <v>451.94</v>
      </c>
      <c r="I126" s="30">
        <v>66.599999999999994</v>
      </c>
      <c r="L126" s="1"/>
    </row>
    <row r="127" spans="1:20">
      <c r="A127" s="1">
        <v>43233</v>
      </c>
      <c r="B127" s="30">
        <v>560.41</v>
      </c>
      <c r="C127" s="30">
        <v>143.68</v>
      </c>
      <c r="D127" s="30">
        <v>271.20999999999998</v>
      </c>
      <c r="E127" s="30">
        <v>313.47000000000003</v>
      </c>
      <c r="F127" s="30">
        <v>293.83999999999997</v>
      </c>
      <c r="G127" s="30">
        <v>298.69</v>
      </c>
      <c r="H127" s="30">
        <v>457.96</v>
      </c>
      <c r="I127" s="30">
        <v>67.75</v>
      </c>
      <c r="L127" s="1"/>
    </row>
    <row r="128" spans="1:20">
      <c r="A128" s="1">
        <v>43240</v>
      </c>
      <c r="B128" s="30">
        <v>564.15</v>
      </c>
      <c r="C128" s="30">
        <v>145.80000000000001</v>
      </c>
      <c r="D128" s="30">
        <v>276.64</v>
      </c>
      <c r="E128" s="30">
        <v>314.49</v>
      </c>
      <c r="F128" s="30">
        <v>293.79000000000002</v>
      </c>
      <c r="G128" s="30">
        <v>297.93</v>
      </c>
      <c r="H128" s="30">
        <v>478.29</v>
      </c>
      <c r="I128" s="30">
        <v>69.72</v>
      </c>
      <c r="L128" s="1"/>
    </row>
    <row r="129" spans="1:26">
      <c r="A129" s="1">
        <v>43247</v>
      </c>
      <c r="B129" s="30">
        <v>568.91</v>
      </c>
      <c r="C129" s="30">
        <v>145.49</v>
      </c>
      <c r="D129" s="30">
        <v>276.18</v>
      </c>
      <c r="E129" s="30">
        <v>316.58999999999997</v>
      </c>
      <c r="F129" s="30">
        <v>293.56</v>
      </c>
      <c r="G129" s="30">
        <v>298.75</v>
      </c>
      <c r="H129" s="30">
        <v>480.08</v>
      </c>
      <c r="I129" s="30">
        <v>69.61</v>
      </c>
      <c r="L129" s="1"/>
    </row>
    <row r="130" spans="1:26">
      <c r="A130" s="1">
        <v>43254</v>
      </c>
      <c r="B130" s="30">
        <v>583.48</v>
      </c>
      <c r="C130" s="30">
        <v>150.88999999999999</v>
      </c>
      <c r="D130" s="30">
        <v>281.87</v>
      </c>
      <c r="E130" s="30">
        <v>316.58999999999997</v>
      </c>
      <c r="F130" s="30">
        <v>298.20999999999998</v>
      </c>
      <c r="G130" s="30">
        <v>301.04000000000002</v>
      </c>
      <c r="H130" s="30">
        <v>461.64</v>
      </c>
      <c r="I130" s="30">
        <v>70.16</v>
      </c>
      <c r="L130" s="1"/>
    </row>
    <row r="131" spans="1:26">
      <c r="A131" s="1">
        <v>43261</v>
      </c>
      <c r="B131" s="30">
        <v>590.33000000000004</v>
      </c>
      <c r="C131" s="30">
        <v>152.65</v>
      </c>
      <c r="D131" s="30">
        <v>278.27</v>
      </c>
      <c r="E131" s="30">
        <v>320.17</v>
      </c>
      <c r="F131" s="30">
        <v>297.39999999999998</v>
      </c>
      <c r="G131" s="30">
        <v>302.45</v>
      </c>
      <c r="H131" s="30">
        <v>468.13</v>
      </c>
      <c r="I131" s="30">
        <v>69.19</v>
      </c>
      <c r="L131" s="1"/>
    </row>
    <row r="132" spans="1:26">
      <c r="A132" s="1">
        <v>43268</v>
      </c>
      <c r="B132" s="30">
        <v>584.4</v>
      </c>
      <c r="C132" s="30">
        <v>154.63999999999999</v>
      </c>
      <c r="D132" s="30">
        <v>285.70999999999998</v>
      </c>
      <c r="E132" s="30">
        <v>320.54000000000002</v>
      </c>
      <c r="F132" s="30">
        <v>299.08</v>
      </c>
      <c r="G132" s="30">
        <v>302.43</v>
      </c>
      <c r="H132" s="30">
        <v>475.01</v>
      </c>
      <c r="I132" s="30">
        <v>69.02</v>
      </c>
      <c r="L132" s="1"/>
    </row>
    <row r="133" spans="1:26">
      <c r="A133" s="1">
        <v>43275</v>
      </c>
      <c r="B133" s="30">
        <v>572.33000000000004</v>
      </c>
      <c r="C133" s="30">
        <v>153.44999999999999</v>
      </c>
      <c r="D133" s="30">
        <v>283.32</v>
      </c>
      <c r="E133" s="30">
        <v>320.77999999999997</v>
      </c>
      <c r="F133" s="30">
        <v>299.48</v>
      </c>
      <c r="G133" s="30">
        <v>302.89999999999998</v>
      </c>
      <c r="H133" s="30">
        <v>461.42</v>
      </c>
      <c r="I133" s="30">
        <v>71.39</v>
      </c>
      <c r="L133" s="1"/>
    </row>
    <row r="134" spans="1:26">
      <c r="A134" s="1">
        <v>43282</v>
      </c>
      <c r="B134" s="30">
        <v>576.15</v>
      </c>
      <c r="C134" s="30">
        <v>153.36000000000001</v>
      </c>
      <c r="D134" s="30">
        <v>281.25</v>
      </c>
      <c r="E134" s="30">
        <v>324.11</v>
      </c>
      <c r="F134" s="30">
        <v>299.98</v>
      </c>
      <c r="G134" s="30">
        <v>303.67</v>
      </c>
      <c r="H134" s="30">
        <v>461.68</v>
      </c>
      <c r="I134" s="30">
        <v>72</v>
      </c>
      <c r="L134" s="1"/>
    </row>
    <row r="135" spans="1:26">
      <c r="A135" s="1">
        <v>43289</v>
      </c>
      <c r="B135" s="30">
        <v>558.21</v>
      </c>
      <c r="C135" s="30">
        <v>152.47999999999999</v>
      </c>
      <c r="D135" s="30">
        <v>279.89999999999998</v>
      </c>
      <c r="E135" s="30">
        <v>324.95999999999998</v>
      </c>
      <c r="F135" s="30">
        <v>300.26</v>
      </c>
      <c r="G135" s="30">
        <v>305.02</v>
      </c>
      <c r="H135" s="30">
        <v>467.03</v>
      </c>
      <c r="I135" s="30">
        <v>72.27</v>
      </c>
      <c r="L135" s="1"/>
    </row>
    <row r="136" spans="1:26">
      <c r="A136" s="1">
        <v>43296</v>
      </c>
      <c r="B136" s="30">
        <v>570.01</v>
      </c>
      <c r="C136" s="30">
        <v>151.02000000000001</v>
      </c>
      <c r="D136" s="30">
        <v>277.74</v>
      </c>
      <c r="E136" s="30">
        <v>324.72000000000003</v>
      </c>
      <c r="F136" s="30">
        <v>307.08999999999997</v>
      </c>
      <c r="G136" s="30">
        <v>309</v>
      </c>
      <c r="H136" s="30">
        <v>477.3</v>
      </c>
      <c r="I136" s="30">
        <v>72.53</v>
      </c>
      <c r="L136" s="1"/>
      <c r="U136" s="145"/>
      <c r="V136" s="145"/>
      <c r="W136" s="145"/>
      <c r="X136" s="145"/>
      <c r="Y136" s="145"/>
      <c r="Z136" s="145"/>
    </row>
    <row r="137" spans="1:26">
      <c r="A137" s="1">
        <v>43303</v>
      </c>
      <c r="B137" s="30">
        <v>558.59</v>
      </c>
      <c r="C137" s="30">
        <v>147.86000000000001</v>
      </c>
      <c r="D137" s="30">
        <v>277</v>
      </c>
      <c r="E137" s="30">
        <v>325.33</v>
      </c>
      <c r="F137" s="30">
        <v>306.08</v>
      </c>
      <c r="G137" s="30">
        <v>306.86</v>
      </c>
      <c r="H137" s="30">
        <v>462.87</v>
      </c>
      <c r="I137" s="30">
        <v>72.25</v>
      </c>
      <c r="L137" s="1"/>
      <c r="U137" s="145"/>
      <c r="V137" s="145"/>
      <c r="W137" s="145"/>
      <c r="X137" s="145"/>
      <c r="Y137" s="145"/>
      <c r="Z137" s="145"/>
    </row>
    <row r="138" spans="1:26">
      <c r="A138" s="1">
        <v>43310</v>
      </c>
      <c r="B138" s="30">
        <v>547.4</v>
      </c>
      <c r="C138" s="30">
        <v>144.59</v>
      </c>
      <c r="D138" s="30">
        <v>276.42</v>
      </c>
      <c r="E138" s="30">
        <v>324.7</v>
      </c>
      <c r="F138" s="30">
        <v>307.08999999999997</v>
      </c>
      <c r="G138" s="30">
        <v>309.64999999999998</v>
      </c>
      <c r="H138" s="30">
        <v>458.65</v>
      </c>
      <c r="I138" s="30">
        <v>73.12</v>
      </c>
      <c r="L138" s="1"/>
    </row>
    <row r="139" spans="1:26">
      <c r="A139" s="1">
        <v>43317</v>
      </c>
      <c r="B139" s="30">
        <v>547.95000000000005</v>
      </c>
      <c r="C139" s="30">
        <v>146.46</v>
      </c>
      <c r="D139" s="30">
        <v>277.98</v>
      </c>
      <c r="E139" s="30">
        <v>327.12</v>
      </c>
      <c r="F139" s="30">
        <v>311.33999999999997</v>
      </c>
      <c r="G139" s="30">
        <v>313.98</v>
      </c>
      <c r="H139" s="30">
        <v>465.51</v>
      </c>
      <c r="I139" s="30">
        <v>73.61</v>
      </c>
      <c r="L139" s="1"/>
    </row>
    <row r="140" spans="1:26">
      <c r="A140" s="1">
        <v>43324</v>
      </c>
      <c r="B140" s="30">
        <v>544.71</v>
      </c>
      <c r="C140" s="30">
        <v>152.47999999999999</v>
      </c>
      <c r="D140" s="30">
        <v>278.26</v>
      </c>
      <c r="E140" s="30">
        <v>323.70999999999998</v>
      </c>
      <c r="F140" s="30">
        <v>310.04000000000002</v>
      </c>
      <c r="G140" s="30">
        <v>316.33999999999997</v>
      </c>
      <c r="H140" s="30">
        <v>475.44</v>
      </c>
      <c r="I140" s="30">
        <v>74.38</v>
      </c>
      <c r="L140" s="1"/>
    </row>
    <row r="141" spans="1:26">
      <c r="A141" s="1">
        <v>43331</v>
      </c>
      <c r="B141" s="30">
        <v>551.76</v>
      </c>
      <c r="C141" s="30">
        <v>154.97999999999999</v>
      </c>
      <c r="D141" s="30">
        <v>281.29000000000002</v>
      </c>
      <c r="E141" s="30">
        <v>323.83</v>
      </c>
      <c r="F141" s="30">
        <v>309.05</v>
      </c>
      <c r="G141" s="30">
        <v>313.99</v>
      </c>
      <c r="H141" s="30">
        <v>481.98</v>
      </c>
      <c r="I141" s="30">
        <v>75.599999999999994</v>
      </c>
      <c r="L141" s="1"/>
    </row>
    <row r="142" spans="1:26">
      <c r="A142" s="1">
        <v>43338</v>
      </c>
      <c r="B142" s="30">
        <v>549.26</v>
      </c>
      <c r="C142" s="30">
        <v>158.31</v>
      </c>
      <c r="D142" s="30">
        <v>283.69</v>
      </c>
      <c r="E142" s="30">
        <v>323.95</v>
      </c>
      <c r="F142" s="30">
        <v>310.67</v>
      </c>
      <c r="G142" s="30">
        <v>315.02999999999997</v>
      </c>
      <c r="H142" s="30">
        <v>468.07</v>
      </c>
      <c r="I142" s="30">
        <v>77.22</v>
      </c>
      <c r="L142" s="1"/>
    </row>
    <row r="143" spans="1:26">
      <c r="A143" s="1">
        <v>43345</v>
      </c>
      <c r="B143" s="30">
        <v>554.91</v>
      </c>
      <c r="C143" s="30">
        <v>162.1</v>
      </c>
      <c r="D143" s="30">
        <v>283.01</v>
      </c>
      <c r="E143" s="30">
        <v>323.83</v>
      </c>
      <c r="F143" s="30">
        <v>311.85000000000002</v>
      </c>
      <c r="G143" s="30">
        <v>315.05</v>
      </c>
      <c r="H143" s="30">
        <v>473.61</v>
      </c>
      <c r="I143" s="30">
        <v>76.959999999999994</v>
      </c>
      <c r="L143" s="1"/>
    </row>
    <row r="144" spans="1:26">
      <c r="A144" s="1">
        <v>43352</v>
      </c>
      <c r="B144" s="30">
        <v>554.44000000000005</v>
      </c>
      <c r="C144" s="30">
        <v>160.47</v>
      </c>
      <c r="D144" s="30">
        <v>284.19</v>
      </c>
      <c r="E144" s="30">
        <v>326.68</v>
      </c>
      <c r="F144" s="30">
        <v>313.81</v>
      </c>
      <c r="G144" s="30">
        <v>317.01</v>
      </c>
      <c r="H144" s="30">
        <v>474.18</v>
      </c>
      <c r="I144" s="30">
        <v>79.510000000000005</v>
      </c>
      <c r="L144" s="1"/>
    </row>
    <row r="145" spans="1:12">
      <c r="A145" s="1">
        <v>43359</v>
      </c>
      <c r="B145" s="30">
        <v>552.46</v>
      </c>
      <c r="C145" s="30">
        <v>158.47</v>
      </c>
      <c r="D145" s="30">
        <v>276.85000000000002</v>
      </c>
      <c r="E145" s="30">
        <v>326.68</v>
      </c>
      <c r="F145" s="30">
        <v>318.08999999999997</v>
      </c>
      <c r="G145" s="30">
        <v>323.3</v>
      </c>
      <c r="H145" s="30">
        <v>473.77</v>
      </c>
      <c r="I145" s="30">
        <v>80.069999999999993</v>
      </c>
      <c r="L145" s="1"/>
    </row>
    <row r="146" spans="1:12">
      <c r="A146" s="1">
        <v>43366</v>
      </c>
      <c r="B146" s="30">
        <v>519.79999999999995</v>
      </c>
      <c r="C146" s="30">
        <v>158.30000000000001</v>
      </c>
      <c r="D146" s="30">
        <v>281.67</v>
      </c>
      <c r="E146" s="30">
        <v>326.32</v>
      </c>
      <c r="F146" s="30">
        <v>318.99</v>
      </c>
      <c r="G146" s="30">
        <v>320.62</v>
      </c>
      <c r="H146" s="30">
        <v>468.45</v>
      </c>
      <c r="I146" s="30">
        <v>78.84</v>
      </c>
      <c r="L146" s="1"/>
    </row>
    <row r="147" spans="1:12">
      <c r="A147" s="1">
        <v>43373</v>
      </c>
      <c r="B147" s="30">
        <v>519.49</v>
      </c>
      <c r="C147" s="30">
        <v>157.49</v>
      </c>
      <c r="D147" s="30">
        <v>276.64</v>
      </c>
      <c r="E147" s="30">
        <v>325.31</v>
      </c>
      <c r="F147" s="30">
        <v>319.39999999999998</v>
      </c>
      <c r="G147" s="30">
        <v>322.48</v>
      </c>
      <c r="H147" s="30">
        <v>507.41</v>
      </c>
      <c r="I147" s="30">
        <v>78.8</v>
      </c>
      <c r="L147" s="1"/>
    </row>
    <row r="148" spans="1:12">
      <c r="A148" s="1">
        <v>43380</v>
      </c>
      <c r="B148" s="30">
        <v>498.08</v>
      </c>
      <c r="C148" s="30">
        <v>155.69999999999999</v>
      </c>
      <c r="D148" s="30">
        <v>273.36</v>
      </c>
      <c r="E148" s="30">
        <v>318.11</v>
      </c>
      <c r="F148" s="30">
        <v>321.22000000000003</v>
      </c>
      <c r="G148" s="30">
        <v>322.27</v>
      </c>
      <c r="H148" s="30">
        <v>470.13</v>
      </c>
      <c r="I148" s="30">
        <v>78.63</v>
      </c>
      <c r="L148" s="1"/>
    </row>
    <row r="149" spans="1:12">
      <c r="A149" s="1">
        <v>43387</v>
      </c>
      <c r="B149" s="30">
        <v>495.14</v>
      </c>
      <c r="C149" s="30">
        <v>153.52000000000001</v>
      </c>
      <c r="D149" s="30">
        <v>270.13</v>
      </c>
      <c r="E149" s="30">
        <v>316.97000000000003</v>
      </c>
      <c r="F149" s="30">
        <v>322.45999999999998</v>
      </c>
      <c r="G149" s="30">
        <v>322.82</v>
      </c>
      <c r="H149" s="30">
        <v>471.53</v>
      </c>
      <c r="I149" s="30">
        <v>78.34</v>
      </c>
      <c r="L149" s="1"/>
    </row>
    <row r="150" spans="1:12">
      <c r="A150" s="1">
        <v>43394</v>
      </c>
      <c r="B150" s="30">
        <v>483.13</v>
      </c>
      <c r="C150" s="30">
        <v>154.94999999999999</v>
      </c>
      <c r="D150" s="30">
        <v>267.51</v>
      </c>
      <c r="E150" s="30">
        <v>316.10000000000002</v>
      </c>
      <c r="F150" s="30">
        <v>321.98</v>
      </c>
      <c r="G150" s="30">
        <v>323.83</v>
      </c>
      <c r="H150" s="30">
        <v>473.17</v>
      </c>
      <c r="I150" s="30">
        <v>76.599999999999994</v>
      </c>
      <c r="L150" s="1"/>
    </row>
    <row r="151" spans="1:12">
      <c r="A151" s="1">
        <v>43401</v>
      </c>
      <c r="B151" s="30">
        <v>479.09</v>
      </c>
      <c r="C151" s="30">
        <v>155.74</v>
      </c>
      <c r="D151" s="30">
        <v>268.33</v>
      </c>
      <c r="E151" s="30">
        <v>316.10000000000002</v>
      </c>
      <c r="F151" s="30">
        <v>322.33999999999997</v>
      </c>
      <c r="G151" s="30">
        <v>323.36</v>
      </c>
      <c r="H151" s="30">
        <v>478.76</v>
      </c>
      <c r="I151" s="30">
        <v>77.91</v>
      </c>
      <c r="L151" s="1"/>
    </row>
    <row r="152" spans="1:12">
      <c r="A152" s="1">
        <v>43408</v>
      </c>
      <c r="B152" s="30">
        <v>477.65</v>
      </c>
      <c r="C152" s="30">
        <v>156.19</v>
      </c>
      <c r="D152" s="30">
        <v>271.77</v>
      </c>
      <c r="E152" s="30">
        <v>316.24</v>
      </c>
      <c r="F152" s="30">
        <v>321.33999999999997</v>
      </c>
      <c r="G152" s="30">
        <v>324.58</v>
      </c>
      <c r="H152" s="30">
        <v>469.09</v>
      </c>
      <c r="I152" s="30">
        <v>78</v>
      </c>
      <c r="L152" s="1"/>
    </row>
    <row r="153" spans="1:12">
      <c r="A153" s="1">
        <v>43415</v>
      </c>
      <c r="B153" s="30">
        <v>457.72</v>
      </c>
      <c r="C153" s="30">
        <v>158.58000000000001</v>
      </c>
      <c r="D153" s="30">
        <v>270.72000000000003</v>
      </c>
      <c r="E153" s="30">
        <v>309.82</v>
      </c>
      <c r="F153" s="30">
        <v>324.41000000000003</v>
      </c>
      <c r="G153" s="30">
        <v>323.95</v>
      </c>
      <c r="H153" s="30">
        <v>466.18</v>
      </c>
      <c r="I153" s="30">
        <v>78.66</v>
      </c>
      <c r="L153" s="1"/>
    </row>
    <row r="154" spans="1:12">
      <c r="A154" s="1">
        <v>43422</v>
      </c>
      <c r="B154" s="30">
        <v>455.2</v>
      </c>
      <c r="C154" s="30">
        <v>157.91</v>
      </c>
      <c r="D154" s="30">
        <v>269.82</v>
      </c>
      <c r="E154" s="30">
        <v>309.57</v>
      </c>
      <c r="F154" s="30">
        <v>319.55</v>
      </c>
      <c r="G154" s="30">
        <v>321.13</v>
      </c>
      <c r="H154" s="30">
        <v>475.85</v>
      </c>
      <c r="I154" s="30">
        <v>79.61</v>
      </c>
      <c r="L154" s="1"/>
    </row>
    <row r="155" spans="1:12">
      <c r="A155" s="1">
        <v>43429</v>
      </c>
      <c r="B155" s="30">
        <v>454.29</v>
      </c>
      <c r="C155" s="30">
        <v>160.58000000000001</v>
      </c>
      <c r="D155" s="30">
        <v>270.62</v>
      </c>
      <c r="E155" s="30">
        <v>309.69</v>
      </c>
      <c r="F155" s="30">
        <v>317.95999999999998</v>
      </c>
      <c r="G155" s="30">
        <v>320.61</v>
      </c>
      <c r="H155" s="30">
        <v>472.66</v>
      </c>
      <c r="I155" s="30">
        <v>79.510000000000005</v>
      </c>
      <c r="L155" s="1"/>
    </row>
    <row r="156" spans="1:12">
      <c r="A156" s="1">
        <v>43436</v>
      </c>
      <c r="B156" s="30">
        <v>451.09</v>
      </c>
      <c r="C156" s="30">
        <v>161.88</v>
      </c>
      <c r="D156" s="30">
        <v>269.62</v>
      </c>
      <c r="E156" s="30">
        <v>309.94</v>
      </c>
      <c r="F156" s="30">
        <v>317.66000000000003</v>
      </c>
      <c r="G156" s="30">
        <v>320.33</v>
      </c>
      <c r="H156" s="30">
        <v>468.5</v>
      </c>
      <c r="I156" s="30">
        <v>79.55</v>
      </c>
      <c r="L156" s="1"/>
    </row>
    <row r="157" spans="1:12">
      <c r="A157" s="1">
        <v>43443</v>
      </c>
      <c r="B157" s="30">
        <v>440.38</v>
      </c>
      <c r="C157" s="30">
        <v>167.28</v>
      </c>
      <c r="D157" s="30">
        <v>268.29000000000002</v>
      </c>
      <c r="E157" s="30">
        <v>300.77999999999997</v>
      </c>
      <c r="F157" s="30">
        <v>314.54000000000002</v>
      </c>
      <c r="G157" s="30">
        <v>318.72000000000003</v>
      </c>
      <c r="H157" s="30">
        <v>469.05</v>
      </c>
      <c r="I157" s="30">
        <v>79.430000000000007</v>
      </c>
      <c r="L157" s="1"/>
    </row>
    <row r="158" spans="1:12">
      <c r="A158" s="1">
        <v>43450</v>
      </c>
      <c r="B158" s="30">
        <v>441.49</v>
      </c>
      <c r="C158" s="30">
        <v>169.45</v>
      </c>
      <c r="D158" s="30">
        <v>269.95999999999998</v>
      </c>
      <c r="E158" s="30">
        <v>301.27</v>
      </c>
      <c r="F158" s="30">
        <v>312.81</v>
      </c>
      <c r="G158" s="30">
        <v>317.55</v>
      </c>
      <c r="H158" s="30">
        <v>482.74</v>
      </c>
      <c r="I158" s="30">
        <v>79.83</v>
      </c>
      <c r="L158" s="1"/>
    </row>
    <row r="159" spans="1:12">
      <c r="A159" s="1">
        <v>43457</v>
      </c>
      <c r="B159" s="30">
        <v>436.58</v>
      </c>
      <c r="C159" s="30">
        <v>169.06</v>
      </c>
      <c r="D159" s="30">
        <v>270.83999999999997</v>
      </c>
      <c r="E159" s="30">
        <v>301.39</v>
      </c>
      <c r="F159" s="30">
        <v>313.29000000000002</v>
      </c>
      <c r="G159" s="30">
        <v>318.05</v>
      </c>
      <c r="H159" s="30">
        <v>480.57</v>
      </c>
      <c r="I159" s="30">
        <v>79.239999999999995</v>
      </c>
      <c r="L159" s="1"/>
    </row>
    <row r="160" spans="1:12">
      <c r="A160" s="1">
        <v>43464</v>
      </c>
      <c r="B160" s="30">
        <v>437.39</v>
      </c>
      <c r="C160" s="30">
        <v>171.68</v>
      </c>
      <c r="D160" s="30">
        <v>270.04000000000002</v>
      </c>
      <c r="E160" s="30">
        <v>301.39</v>
      </c>
      <c r="F160" s="30">
        <v>313.58999999999997</v>
      </c>
      <c r="G160" s="30">
        <v>315.79000000000002</v>
      </c>
      <c r="H160" s="30">
        <v>473.51</v>
      </c>
      <c r="I160" s="30">
        <v>79.89</v>
      </c>
      <c r="L160" s="1"/>
    </row>
    <row r="161" spans="1:12">
      <c r="A161" s="1">
        <v>43471</v>
      </c>
      <c r="B161" s="30">
        <v>432.5</v>
      </c>
      <c r="C161" s="30">
        <v>172.48</v>
      </c>
      <c r="D161" s="30">
        <v>269.60000000000002</v>
      </c>
      <c r="E161" s="30">
        <v>301.39</v>
      </c>
      <c r="F161" s="30">
        <v>313.95999999999998</v>
      </c>
      <c r="G161" s="30">
        <v>315.20999999999998</v>
      </c>
      <c r="H161" s="30">
        <v>485.59</v>
      </c>
      <c r="I161" s="30">
        <v>80.16</v>
      </c>
      <c r="L161" s="1"/>
    </row>
    <row r="162" spans="1:12">
      <c r="A162" s="1">
        <v>43478</v>
      </c>
      <c r="B162" s="30">
        <v>432.31</v>
      </c>
      <c r="C162" s="30">
        <v>179.85</v>
      </c>
      <c r="D162" s="30">
        <v>274.8</v>
      </c>
      <c r="E162" s="30">
        <v>303.63</v>
      </c>
      <c r="F162" s="30">
        <v>310.99</v>
      </c>
      <c r="G162" s="30">
        <v>315.18</v>
      </c>
      <c r="H162" s="30">
        <v>481.63</v>
      </c>
      <c r="I162" s="30">
        <v>81.44</v>
      </c>
      <c r="L162" s="1"/>
    </row>
    <row r="163" spans="1:12">
      <c r="A163" s="1">
        <v>43485</v>
      </c>
      <c r="B163" s="30">
        <v>435.12</v>
      </c>
      <c r="C163" s="30">
        <v>184.82</v>
      </c>
      <c r="D163" s="30">
        <v>277.12</v>
      </c>
      <c r="E163" s="30">
        <v>304</v>
      </c>
      <c r="F163" s="30">
        <v>310.83</v>
      </c>
      <c r="G163" s="30">
        <v>315.86</v>
      </c>
      <c r="H163" s="30">
        <v>478.52</v>
      </c>
      <c r="I163" s="30">
        <v>82.72</v>
      </c>
      <c r="L163" s="1"/>
    </row>
    <row r="164" spans="1:12">
      <c r="A164" s="1">
        <v>43492</v>
      </c>
      <c r="B164" s="30">
        <v>440.9</v>
      </c>
      <c r="C164" s="30">
        <v>183.91</v>
      </c>
      <c r="D164" s="30">
        <v>280.33999999999997</v>
      </c>
      <c r="E164" s="30">
        <v>303.14</v>
      </c>
      <c r="F164" s="30">
        <v>310.47000000000003</v>
      </c>
      <c r="G164" s="30">
        <v>316.88</v>
      </c>
      <c r="H164" s="30">
        <v>473.1</v>
      </c>
      <c r="I164" s="30">
        <v>83.03</v>
      </c>
      <c r="L164" s="1"/>
    </row>
    <row r="165" spans="1:12">
      <c r="A165" s="1">
        <v>43499</v>
      </c>
      <c r="B165" s="30">
        <v>441.82</v>
      </c>
      <c r="C165" s="30">
        <v>185.61</v>
      </c>
      <c r="D165" s="30">
        <v>282.41000000000003</v>
      </c>
      <c r="E165" s="30">
        <v>304.76</v>
      </c>
      <c r="F165" s="30">
        <v>310.95999999999998</v>
      </c>
      <c r="G165" s="30">
        <v>317.25</v>
      </c>
      <c r="H165" s="30">
        <v>488.9</v>
      </c>
      <c r="I165" s="30">
        <v>84.05</v>
      </c>
      <c r="L165" s="1"/>
    </row>
    <row r="166" spans="1:12">
      <c r="A166" s="1">
        <v>43506</v>
      </c>
      <c r="B166" s="30">
        <v>441.97</v>
      </c>
      <c r="C166" s="30">
        <v>187.18</v>
      </c>
      <c r="D166" s="30">
        <v>282.11</v>
      </c>
      <c r="E166" s="30">
        <v>309.11</v>
      </c>
      <c r="F166" s="30">
        <v>308.04000000000002</v>
      </c>
      <c r="G166" s="30">
        <v>310.68</v>
      </c>
      <c r="H166" s="30">
        <v>472.81</v>
      </c>
      <c r="I166" s="30">
        <v>82.6</v>
      </c>
      <c r="L166" s="1"/>
    </row>
    <row r="167" spans="1:12">
      <c r="A167" s="1">
        <v>43513</v>
      </c>
      <c r="B167" s="30">
        <v>440.39</v>
      </c>
      <c r="C167" s="30">
        <v>189.63</v>
      </c>
      <c r="D167" s="30">
        <v>285.51</v>
      </c>
      <c r="E167" s="30">
        <v>308.73</v>
      </c>
      <c r="F167" s="30">
        <v>305.31</v>
      </c>
      <c r="G167" s="30">
        <v>309.43</v>
      </c>
      <c r="H167" s="30">
        <v>475.59</v>
      </c>
      <c r="I167" s="30">
        <v>83.05</v>
      </c>
      <c r="L167" s="1"/>
    </row>
    <row r="168" spans="1:12">
      <c r="A168" s="1">
        <v>43520</v>
      </c>
      <c r="B168" s="30">
        <v>426.79</v>
      </c>
      <c r="C168" s="30">
        <v>190.8</v>
      </c>
      <c r="D168" s="30">
        <v>286.7</v>
      </c>
      <c r="E168" s="30">
        <v>307.11</v>
      </c>
      <c r="F168" s="30">
        <v>305.32</v>
      </c>
      <c r="G168" s="30">
        <v>310.66000000000003</v>
      </c>
      <c r="H168" s="43">
        <v>477.43</v>
      </c>
      <c r="I168" s="30">
        <v>83.86</v>
      </c>
      <c r="L168" s="1"/>
    </row>
    <row r="169" spans="1:12">
      <c r="A169" s="1">
        <v>43527</v>
      </c>
      <c r="B169" s="30">
        <v>423.3</v>
      </c>
      <c r="C169" s="30">
        <v>192.11</v>
      </c>
      <c r="D169" s="30">
        <v>282.82</v>
      </c>
      <c r="E169" s="30">
        <v>306.24</v>
      </c>
      <c r="F169" s="30">
        <v>306.25</v>
      </c>
      <c r="G169" s="30">
        <v>309.77</v>
      </c>
      <c r="H169" s="30">
        <v>484.29</v>
      </c>
      <c r="I169" s="30">
        <v>83.23</v>
      </c>
      <c r="L169" s="1"/>
    </row>
    <row r="170" spans="1:12">
      <c r="A170" s="1">
        <v>43534</v>
      </c>
      <c r="B170" s="30">
        <v>418.48</v>
      </c>
      <c r="C170" s="30">
        <v>191.65</v>
      </c>
      <c r="D170" s="30">
        <v>288.06</v>
      </c>
      <c r="E170" s="30">
        <v>312.18</v>
      </c>
      <c r="F170" s="30">
        <v>306.05</v>
      </c>
      <c r="G170" s="30">
        <v>309.81</v>
      </c>
      <c r="H170" s="30">
        <v>489.53</v>
      </c>
      <c r="I170" s="30">
        <v>81.47</v>
      </c>
      <c r="L170" s="1"/>
    </row>
    <row r="171" spans="1:12">
      <c r="A171" s="1">
        <v>43541</v>
      </c>
      <c r="B171" s="30">
        <v>421.02</v>
      </c>
      <c r="C171" s="30">
        <v>191.96</v>
      </c>
      <c r="D171" s="30">
        <v>286.91000000000003</v>
      </c>
      <c r="E171" s="30">
        <v>312.18</v>
      </c>
      <c r="F171" s="30">
        <v>307.44</v>
      </c>
      <c r="G171" s="30">
        <v>310.23</v>
      </c>
      <c r="H171" s="30">
        <v>479.44</v>
      </c>
      <c r="I171" s="30">
        <v>81.83</v>
      </c>
      <c r="L171" s="1"/>
    </row>
    <row r="172" spans="1:12">
      <c r="A172" s="1">
        <v>43548</v>
      </c>
      <c r="B172" s="30">
        <v>417.85</v>
      </c>
      <c r="C172" s="30">
        <v>189.27</v>
      </c>
      <c r="D172" s="30">
        <v>288.18</v>
      </c>
      <c r="E172" s="30">
        <v>312.18</v>
      </c>
      <c r="F172" s="30">
        <v>308.22000000000003</v>
      </c>
      <c r="G172" s="30">
        <v>311.24</v>
      </c>
      <c r="H172" s="30">
        <v>478.43</v>
      </c>
      <c r="I172" s="30">
        <v>80.900000000000006</v>
      </c>
      <c r="L172" s="1"/>
    </row>
    <row r="173" spans="1:12">
      <c r="A173" s="1">
        <v>43555</v>
      </c>
      <c r="B173" s="30">
        <v>417.16</v>
      </c>
      <c r="C173" s="30">
        <v>187.9</v>
      </c>
      <c r="D173" s="30">
        <v>288.06</v>
      </c>
      <c r="E173" s="30">
        <v>312.3</v>
      </c>
      <c r="F173" s="30">
        <v>306.33999999999997</v>
      </c>
      <c r="G173" s="30">
        <v>311.83</v>
      </c>
      <c r="H173" s="30">
        <v>479.12</v>
      </c>
      <c r="I173" s="30">
        <v>80.62</v>
      </c>
      <c r="L173" s="1"/>
    </row>
    <row r="174" spans="1:12">
      <c r="A174" s="1">
        <v>43562</v>
      </c>
      <c r="B174" s="30">
        <v>417.27</v>
      </c>
      <c r="C174" s="30">
        <v>188.84</v>
      </c>
      <c r="D174" s="30">
        <v>289.58</v>
      </c>
      <c r="E174" s="30">
        <v>308.95999999999998</v>
      </c>
      <c r="F174" s="30">
        <v>307.02</v>
      </c>
      <c r="G174" s="30">
        <v>311.89</v>
      </c>
      <c r="H174" s="30">
        <v>472.33</v>
      </c>
      <c r="I174" s="30">
        <v>80.23</v>
      </c>
      <c r="L174" s="1"/>
    </row>
    <row r="175" spans="1:12">
      <c r="A175" s="1">
        <v>43569</v>
      </c>
      <c r="B175" s="30">
        <v>414.84</v>
      </c>
      <c r="C175" s="30">
        <v>190.5</v>
      </c>
      <c r="D175" s="30">
        <v>290.39</v>
      </c>
      <c r="E175" s="30">
        <v>308.95999999999998</v>
      </c>
      <c r="F175" s="30">
        <v>307.89</v>
      </c>
      <c r="G175" s="30">
        <v>310.5</v>
      </c>
      <c r="H175" s="30">
        <v>470.88</v>
      </c>
      <c r="I175" s="30">
        <v>81.180000000000007</v>
      </c>
      <c r="L175" s="1"/>
    </row>
    <row r="176" spans="1:12">
      <c r="A176" s="1">
        <v>43576</v>
      </c>
      <c r="B176" s="30">
        <v>417.37</v>
      </c>
      <c r="C176" s="30">
        <v>191.17</v>
      </c>
      <c r="D176" s="30">
        <v>292.45</v>
      </c>
      <c r="E176" s="30">
        <v>309.20999999999998</v>
      </c>
      <c r="F176" s="30">
        <v>307.02999999999997</v>
      </c>
      <c r="G176" s="30">
        <v>311.47000000000003</v>
      </c>
      <c r="H176" s="30">
        <v>471.62</v>
      </c>
      <c r="I176" s="30">
        <v>80.099999999999994</v>
      </c>
      <c r="L176" s="1"/>
    </row>
    <row r="177" spans="1:27">
      <c r="A177" s="1">
        <v>43583</v>
      </c>
      <c r="B177" s="30">
        <v>416.65</v>
      </c>
      <c r="C177" s="30">
        <v>195.16</v>
      </c>
      <c r="D177" s="30">
        <v>290.39</v>
      </c>
      <c r="E177" s="30">
        <v>308.83999999999997</v>
      </c>
      <c r="F177" s="30">
        <v>307.06</v>
      </c>
      <c r="G177" s="30">
        <v>311.36</v>
      </c>
      <c r="H177" s="30">
        <v>474.35</v>
      </c>
      <c r="I177" s="30">
        <v>80.31</v>
      </c>
      <c r="L177" s="1"/>
    </row>
    <row r="178" spans="1:27">
      <c r="A178" s="1">
        <v>43590</v>
      </c>
      <c r="B178" s="30">
        <v>415.27</v>
      </c>
      <c r="C178" s="30">
        <v>196.85</v>
      </c>
      <c r="D178" s="30">
        <v>294.77</v>
      </c>
      <c r="E178" s="30">
        <v>308.95999999999998</v>
      </c>
      <c r="F178" s="30">
        <v>306.13</v>
      </c>
      <c r="G178" s="30">
        <v>310.33</v>
      </c>
      <c r="H178" s="30">
        <v>474.58</v>
      </c>
      <c r="I178" s="30">
        <v>79.61</v>
      </c>
      <c r="L178" s="1"/>
    </row>
    <row r="179" spans="1:27">
      <c r="A179" s="1">
        <v>43597</v>
      </c>
      <c r="B179" s="30">
        <v>419.26</v>
      </c>
      <c r="C179" s="30">
        <v>200.05</v>
      </c>
      <c r="D179" s="30">
        <v>295.22000000000003</v>
      </c>
      <c r="E179" s="30">
        <v>309.58999999999997</v>
      </c>
      <c r="F179" s="30">
        <v>307.23</v>
      </c>
      <c r="G179" s="30">
        <v>314.62</v>
      </c>
      <c r="H179" s="30">
        <v>473.92</v>
      </c>
      <c r="I179" s="30">
        <v>79.349999999999994</v>
      </c>
      <c r="L179" s="1"/>
    </row>
    <row r="180" spans="1:27">
      <c r="A180" s="1">
        <v>43604</v>
      </c>
      <c r="B180" s="30">
        <v>411.87</v>
      </c>
      <c r="C180" s="30">
        <v>203.05</v>
      </c>
      <c r="D180" s="30">
        <v>295.10000000000002</v>
      </c>
      <c r="E180" s="30">
        <v>311.08999999999997</v>
      </c>
      <c r="F180" s="30">
        <v>308.23</v>
      </c>
      <c r="G180" s="30">
        <v>311.25</v>
      </c>
      <c r="H180" s="30">
        <v>467.39</v>
      </c>
      <c r="I180" s="30">
        <v>78.290000000000006</v>
      </c>
      <c r="L180" s="1"/>
    </row>
    <row r="181" spans="1:27">
      <c r="A181" s="1">
        <v>43611</v>
      </c>
      <c r="B181" s="30">
        <v>405.76</v>
      </c>
      <c r="C181" s="30">
        <v>203.76</v>
      </c>
      <c r="D181" s="30">
        <v>296.06</v>
      </c>
      <c r="E181" s="30">
        <v>310.33999999999997</v>
      </c>
      <c r="F181" s="30">
        <v>306.83999999999997</v>
      </c>
      <c r="G181" s="30">
        <v>309.91000000000003</v>
      </c>
      <c r="H181" s="30">
        <v>467.06</v>
      </c>
      <c r="I181" s="30">
        <v>77.599999999999994</v>
      </c>
      <c r="L181" s="1"/>
    </row>
    <row r="182" spans="1:27">
      <c r="A182" s="1">
        <v>43618</v>
      </c>
      <c r="B182" s="30">
        <v>403.38</v>
      </c>
      <c r="C182" s="30">
        <v>203.98</v>
      </c>
      <c r="D182" s="30">
        <v>296.56</v>
      </c>
      <c r="E182" s="30">
        <v>308.83999999999997</v>
      </c>
      <c r="F182" s="30">
        <v>305.29000000000002</v>
      </c>
      <c r="G182" s="30">
        <v>308.8</v>
      </c>
      <c r="H182" s="30">
        <v>471.39</v>
      </c>
      <c r="I182" s="30">
        <v>77.150000000000006</v>
      </c>
      <c r="L182" s="1"/>
    </row>
    <row r="183" spans="1:27">
      <c r="A183" s="1">
        <v>43625</v>
      </c>
      <c r="B183" s="30">
        <v>399.64</v>
      </c>
      <c r="C183" s="30">
        <v>204.97</v>
      </c>
      <c r="D183" s="30">
        <v>295.75</v>
      </c>
      <c r="E183" s="30">
        <v>302.76</v>
      </c>
      <c r="F183" s="30">
        <v>306.68</v>
      </c>
      <c r="G183" s="30">
        <v>309.29000000000002</v>
      </c>
      <c r="H183" s="30">
        <v>469.59</v>
      </c>
      <c r="I183" s="30">
        <v>76.900000000000006</v>
      </c>
      <c r="L183" s="1"/>
    </row>
    <row r="184" spans="1:27">
      <c r="A184" s="1">
        <v>43632</v>
      </c>
      <c r="B184" s="30">
        <v>397.11</v>
      </c>
      <c r="C184" s="30">
        <v>204.83</v>
      </c>
      <c r="D184" s="30">
        <v>290.70999999999998</v>
      </c>
      <c r="E184" s="30">
        <v>302.25</v>
      </c>
      <c r="F184" s="30">
        <v>308.45</v>
      </c>
      <c r="G184" s="30">
        <v>312.25</v>
      </c>
      <c r="H184" s="30">
        <v>473.53</v>
      </c>
      <c r="I184" s="30">
        <v>76.459999999999994</v>
      </c>
      <c r="L184" s="1"/>
    </row>
    <row r="185" spans="1:27">
      <c r="A185" s="1">
        <v>43639</v>
      </c>
      <c r="B185" s="30">
        <v>389.34</v>
      </c>
      <c r="C185" s="30">
        <v>205.6</v>
      </c>
      <c r="D185" s="30">
        <v>289.39999999999998</v>
      </c>
      <c r="E185" s="30">
        <v>302.37</v>
      </c>
      <c r="F185" s="30">
        <v>307.69</v>
      </c>
      <c r="G185" s="30">
        <v>311.32</v>
      </c>
      <c r="H185" s="30">
        <v>471.27</v>
      </c>
      <c r="I185" s="30">
        <v>74.819999999999993</v>
      </c>
      <c r="L185" s="1"/>
    </row>
    <row r="186" spans="1:27">
      <c r="A186" s="1">
        <v>43646</v>
      </c>
      <c r="B186" s="30">
        <v>392.94</v>
      </c>
      <c r="C186" s="30">
        <v>202.79</v>
      </c>
      <c r="D186" s="30">
        <v>287.68</v>
      </c>
      <c r="E186" s="30">
        <v>302.37</v>
      </c>
      <c r="F186" s="30">
        <v>310.22000000000003</v>
      </c>
      <c r="G186" s="30">
        <v>312.48</v>
      </c>
      <c r="H186" s="30">
        <v>470.78</v>
      </c>
      <c r="I186" s="30">
        <v>73.599999999999994</v>
      </c>
      <c r="L186" s="1"/>
    </row>
    <row r="187" spans="1:27">
      <c r="A187" s="1">
        <v>43653</v>
      </c>
      <c r="B187" s="30">
        <v>384.98</v>
      </c>
      <c r="C187" s="30">
        <v>205.89</v>
      </c>
      <c r="D187" s="30">
        <v>289.2</v>
      </c>
      <c r="E187" s="30">
        <v>301.38</v>
      </c>
      <c r="F187" s="30">
        <v>308.24</v>
      </c>
      <c r="G187" s="30">
        <v>310.99</v>
      </c>
      <c r="H187" s="30">
        <v>478.93</v>
      </c>
      <c r="I187" s="30">
        <v>71.569999999999993</v>
      </c>
    </row>
    <row r="188" spans="1:27">
      <c r="A188" s="1">
        <v>43660</v>
      </c>
      <c r="B188" s="30">
        <v>384.36</v>
      </c>
      <c r="C188" s="30">
        <v>204.87</v>
      </c>
      <c r="D188" s="30">
        <v>284.58999999999997</v>
      </c>
      <c r="E188" s="30">
        <v>300.51</v>
      </c>
      <c r="F188" s="30">
        <v>305.68</v>
      </c>
      <c r="G188" s="30">
        <v>309.25</v>
      </c>
      <c r="H188" s="30">
        <v>471.39</v>
      </c>
      <c r="I188" s="30">
        <v>70.8</v>
      </c>
    </row>
    <row r="189" spans="1:27">
      <c r="A189" s="1">
        <v>43667</v>
      </c>
      <c r="B189" s="30">
        <v>375.62</v>
      </c>
      <c r="C189" s="30">
        <v>205.07</v>
      </c>
      <c r="D189" s="30">
        <v>287.31</v>
      </c>
      <c r="E189" s="30">
        <v>300.51</v>
      </c>
      <c r="F189" s="30">
        <v>308.39999999999998</v>
      </c>
      <c r="G189" s="30">
        <v>308.75</v>
      </c>
      <c r="H189" s="30">
        <v>475.75</v>
      </c>
      <c r="I189" s="30">
        <v>67.55</v>
      </c>
    </row>
    <row r="190" spans="1:27">
      <c r="A190" s="1">
        <v>43674</v>
      </c>
      <c r="B190" s="30">
        <v>379.95</v>
      </c>
      <c r="C190" s="30">
        <v>205.43</v>
      </c>
      <c r="D190" s="30">
        <v>284.24</v>
      </c>
      <c r="E190" s="30">
        <v>300.27</v>
      </c>
      <c r="F190" s="30">
        <v>309.79000000000002</v>
      </c>
      <c r="G190" s="30">
        <v>310.60000000000002</v>
      </c>
      <c r="H190" s="30">
        <v>469.25</v>
      </c>
      <c r="I190" s="30">
        <v>67.45</v>
      </c>
    </row>
    <row r="191" spans="1:27">
      <c r="A191" s="1">
        <v>43681</v>
      </c>
      <c r="B191" s="30">
        <v>360.06</v>
      </c>
      <c r="C191" s="30">
        <v>208.18</v>
      </c>
      <c r="D191" s="30">
        <v>290.51</v>
      </c>
      <c r="E191" s="30">
        <v>300.14999999999998</v>
      </c>
      <c r="F191" s="30">
        <v>307.04000000000002</v>
      </c>
      <c r="G191" s="30">
        <v>310.67</v>
      </c>
      <c r="H191" s="30">
        <v>475.18</v>
      </c>
      <c r="I191" s="30">
        <v>67.87</v>
      </c>
      <c r="T191" s="47"/>
      <c r="U191" s="47"/>
      <c r="V191" s="47"/>
      <c r="W191" s="47"/>
      <c r="X191" s="47"/>
      <c r="Y191" s="47"/>
      <c r="Z191" s="47"/>
      <c r="AA191" s="47"/>
    </row>
    <row r="192" spans="1:27">
      <c r="A192" s="1">
        <v>43688</v>
      </c>
      <c r="B192" s="30">
        <v>359.6</v>
      </c>
      <c r="C192" s="30">
        <v>209.04</v>
      </c>
      <c r="D192" s="30">
        <v>287</v>
      </c>
      <c r="E192" s="30">
        <v>300.27</v>
      </c>
      <c r="F192" s="30">
        <v>308.77</v>
      </c>
      <c r="G192" s="30">
        <v>310.64999999999998</v>
      </c>
      <c r="H192" s="30">
        <v>470.15</v>
      </c>
      <c r="I192" s="30">
        <v>67.7</v>
      </c>
      <c r="T192" s="47"/>
      <c r="U192" s="47"/>
      <c r="V192" s="47"/>
      <c r="W192" s="47"/>
      <c r="X192" s="47"/>
      <c r="Y192" s="47"/>
      <c r="Z192" s="47"/>
      <c r="AA192" s="47"/>
    </row>
    <row r="193" spans="1:27" ht="12.75" customHeight="1">
      <c r="A193" s="1">
        <v>43695</v>
      </c>
      <c r="B193" s="30">
        <v>355.57</v>
      </c>
      <c r="C193" s="30">
        <v>207.9</v>
      </c>
      <c r="D193" s="30">
        <v>283.08</v>
      </c>
      <c r="E193" s="30">
        <v>300.02</v>
      </c>
      <c r="F193" s="30">
        <v>308.14</v>
      </c>
      <c r="G193" s="30">
        <v>309.19</v>
      </c>
      <c r="H193" s="30">
        <v>486.54</v>
      </c>
      <c r="I193" s="30">
        <v>66.92</v>
      </c>
      <c r="T193" s="47"/>
      <c r="U193" s="47"/>
      <c r="V193" s="47"/>
      <c r="W193" s="47"/>
      <c r="X193" s="47"/>
      <c r="Y193" s="47"/>
      <c r="Z193" s="47"/>
      <c r="AA193" s="47"/>
    </row>
    <row r="194" spans="1:27">
      <c r="A194" s="1">
        <v>43702</v>
      </c>
      <c r="B194" s="30">
        <v>359.2</v>
      </c>
      <c r="C194" s="30">
        <v>207.63</v>
      </c>
      <c r="D194" s="30">
        <v>282.58999999999997</v>
      </c>
      <c r="E194" s="30">
        <v>299.89999999999998</v>
      </c>
      <c r="F194" s="30">
        <v>307.42</v>
      </c>
      <c r="G194" s="30">
        <v>309.79000000000002</v>
      </c>
      <c r="H194" s="30">
        <v>474.5</v>
      </c>
      <c r="I194" s="30">
        <v>67.849999999999994</v>
      </c>
      <c r="T194" s="47"/>
      <c r="U194" s="47"/>
      <c r="V194" s="47"/>
      <c r="W194" s="47"/>
      <c r="X194" s="47"/>
      <c r="Y194" s="47"/>
      <c r="Z194" s="47"/>
      <c r="AA194" s="47"/>
    </row>
    <row r="195" spans="1:27">
      <c r="A195" s="1">
        <v>43709</v>
      </c>
      <c r="B195" s="30">
        <v>358.21</v>
      </c>
      <c r="C195" s="30">
        <v>209.66</v>
      </c>
      <c r="D195" s="30">
        <v>285.57</v>
      </c>
      <c r="E195" s="30">
        <v>299.27</v>
      </c>
      <c r="F195" s="30">
        <v>307</v>
      </c>
      <c r="G195" s="30">
        <v>312.18</v>
      </c>
      <c r="H195" s="30">
        <v>489.46</v>
      </c>
      <c r="I195" s="30">
        <v>67.430000000000007</v>
      </c>
      <c r="T195" s="47"/>
      <c r="U195" s="47"/>
      <c r="V195" s="47"/>
      <c r="W195" s="47"/>
      <c r="X195" s="47"/>
      <c r="Y195" s="47"/>
      <c r="Z195" s="47"/>
      <c r="AA195" s="47"/>
    </row>
    <row r="196" spans="1:27">
      <c r="A196" s="1">
        <v>43716</v>
      </c>
      <c r="B196" s="30">
        <v>363.77</v>
      </c>
      <c r="C196" s="30">
        <v>212.19</v>
      </c>
      <c r="D196" s="30">
        <v>287.89999999999998</v>
      </c>
      <c r="E196" s="30">
        <v>297.23</v>
      </c>
      <c r="F196" s="30">
        <v>309.02</v>
      </c>
      <c r="G196" s="30">
        <v>313.88</v>
      </c>
      <c r="H196" s="30">
        <v>478.25</v>
      </c>
      <c r="I196" s="30">
        <v>68.22</v>
      </c>
      <c r="T196" s="47"/>
      <c r="U196" s="47"/>
      <c r="V196" s="47"/>
      <c r="W196" s="47"/>
      <c r="X196" s="47"/>
      <c r="Y196" s="47"/>
      <c r="Z196" s="47"/>
      <c r="AA196" s="47"/>
    </row>
    <row r="197" spans="1:27">
      <c r="A197" s="1">
        <v>43723</v>
      </c>
      <c r="B197" s="30">
        <v>361.69</v>
      </c>
      <c r="C197" s="30">
        <v>215.23</v>
      </c>
      <c r="D197" s="30">
        <v>292.60000000000002</v>
      </c>
      <c r="E197" s="30">
        <v>297.61</v>
      </c>
      <c r="F197" s="30">
        <v>307.37</v>
      </c>
      <c r="G197" s="30">
        <v>313.60000000000002</v>
      </c>
      <c r="H197" s="30">
        <v>477.07</v>
      </c>
      <c r="I197" s="30">
        <v>67.3</v>
      </c>
      <c r="T197" s="47"/>
      <c r="U197" s="47"/>
      <c r="V197" s="47"/>
      <c r="W197" s="47"/>
      <c r="X197" s="47"/>
      <c r="Y197" s="47"/>
      <c r="Z197" s="47"/>
      <c r="AA197" s="47"/>
    </row>
    <row r="198" spans="1:27">
      <c r="A198" s="1">
        <v>43730</v>
      </c>
      <c r="B198" s="30">
        <v>362.77</v>
      </c>
      <c r="C198" s="30">
        <v>218.19</v>
      </c>
      <c r="D198" s="30">
        <v>291.77999999999997</v>
      </c>
      <c r="E198" s="30">
        <v>296.61</v>
      </c>
      <c r="F198" s="30">
        <v>308.51</v>
      </c>
      <c r="G198" s="30">
        <v>313.02999999999997</v>
      </c>
      <c r="H198" s="30">
        <v>478.26</v>
      </c>
      <c r="I198" s="30">
        <v>68.540000000000006</v>
      </c>
      <c r="T198" s="47"/>
      <c r="U198" s="47"/>
      <c r="V198" s="47"/>
      <c r="W198" s="47"/>
      <c r="X198" s="47"/>
      <c r="Y198" s="47"/>
      <c r="Z198" s="47"/>
      <c r="AA198" s="47"/>
    </row>
    <row r="199" spans="1:27">
      <c r="A199" s="1">
        <v>43737</v>
      </c>
      <c r="B199" s="30">
        <v>363.82</v>
      </c>
      <c r="C199" s="30">
        <v>222.48</v>
      </c>
      <c r="D199" s="30">
        <v>296.06</v>
      </c>
      <c r="E199" s="30">
        <v>295.36</v>
      </c>
      <c r="F199" s="30">
        <v>309</v>
      </c>
      <c r="G199" s="30">
        <v>313.61</v>
      </c>
      <c r="H199" s="30">
        <v>472.07</v>
      </c>
      <c r="I199" s="30">
        <v>68.849999999999994</v>
      </c>
      <c r="T199" s="47"/>
      <c r="U199" s="47"/>
      <c r="V199" s="47"/>
      <c r="W199" s="47"/>
      <c r="X199" s="47"/>
      <c r="Y199" s="47"/>
      <c r="Z199" s="47"/>
      <c r="AA199" s="47"/>
    </row>
    <row r="200" spans="1:27">
      <c r="A200" s="1">
        <v>43744</v>
      </c>
      <c r="B200" s="30">
        <v>364.36</v>
      </c>
      <c r="C200" s="30">
        <v>227.69</v>
      </c>
      <c r="D200" s="30">
        <v>296</v>
      </c>
      <c r="E200" s="30">
        <v>295.36</v>
      </c>
      <c r="F200" s="30">
        <v>311.33999999999997</v>
      </c>
      <c r="G200" s="30">
        <v>313.49</v>
      </c>
      <c r="H200" s="30">
        <v>464.53</v>
      </c>
      <c r="I200" s="30">
        <v>69.53</v>
      </c>
      <c r="T200" s="47"/>
      <c r="U200" s="47"/>
      <c r="V200" s="47"/>
      <c r="W200" s="47"/>
      <c r="X200" s="47"/>
      <c r="Y200" s="47"/>
      <c r="Z200" s="47"/>
      <c r="AA200" s="47"/>
    </row>
    <row r="201" spans="1:27">
      <c r="A201" s="1">
        <v>43751</v>
      </c>
      <c r="B201" s="30">
        <v>362.02</v>
      </c>
      <c r="C201" s="30">
        <v>231.04</v>
      </c>
      <c r="D201" s="30">
        <v>297.66000000000003</v>
      </c>
      <c r="E201" s="30">
        <v>295.48</v>
      </c>
      <c r="F201" s="30">
        <v>310.39999999999998</v>
      </c>
      <c r="G201" s="30">
        <v>313.35000000000002</v>
      </c>
      <c r="H201" s="30">
        <v>474.33</v>
      </c>
      <c r="I201" s="30">
        <v>70.2</v>
      </c>
      <c r="T201" s="47"/>
      <c r="U201" s="47"/>
      <c r="V201" s="47"/>
      <c r="W201" s="47"/>
      <c r="X201" s="47"/>
      <c r="Y201" s="47"/>
      <c r="Z201" s="47"/>
      <c r="AA201" s="47"/>
    </row>
    <row r="202" spans="1:27">
      <c r="A202" s="1">
        <v>43758</v>
      </c>
      <c r="B202" s="30">
        <v>357.18</v>
      </c>
      <c r="C202" s="30">
        <v>232.18</v>
      </c>
      <c r="D202" s="30">
        <v>296.57</v>
      </c>
      <c r="E202" s="30">
        <v>296.11</v>
      </c>
      <c r="F202" s="30">
        <v>311.14999999999998</v>
      </c>
      <c r="G202" s="30">
        <v>314.98</v>
      </c>
      <c r="H202" s="30">
        <v>483.05</v>
      </c>
      <c r="I202" s="30">
        <v>71.349999999999994</v>
      </c>
      <c r="T202" s="47"/>
      <c r="U202" s="47"/>
      <c r="V202" s="47"/>
      <c r="W202" s="47"/>
      <c r="X202" s="47"/>
      <c r="Y202" s="47"/>
      <c r="Z202" s="47"/>
      <c r="AA202" s="47"/>
    </row>
    <row r="203" spans="1:27">
      <c r="A203" s="1">
        <v>43765</v>
      </c>
      <c r="B203" s="30">
        <v>362.89</v>
      </c>
      <c r="C203" s="30">
        <v>234.71</v>
      </c>
      <c r="D203" s="30">
        <v>300.05</v>
      </c>
      <c r="E203" s="30">
        <v>298.48</v>
      </c>
      <c r="F203" s="30">
        <v>312.23</v>
      </c>
      <c r="G203" s="30">
        <v>314.76</v>
      </c>
      <c r="H203" s="30">
        <v>470.61</v>
      </c>
      <c r="I203" s="30">
        <v>71.349999999999994</v>
      </c>
      <c r="T203" s="47"/>
      <c r="U203" s="47"/>
      <c r="V203" s="47"/>
      <c r="W203" s="47"/>
      <c r="X203" s="47"/>
      <c r="Y203" s="47"/>
      <c r="Z203" s="47"/>
      <c r="AA203" s="47"/>
    </row>
    <row r="204" spans="1:27">
      <c r="A204" s="1">
        <v>43772</v>
      </c>
      <c r="B204" s="30">
        <v>359.57</v>
      </c>
      <c r="C204" s="30">
        <v>235.83</v>
      </c>
      <c r="D204" s="30">
        <v>296.08</v>
      </c>
      <c r="E204" s="30">
        <v>299.86</v>
      </c>
      <c r="F204" s="30">
        <v>312.26</v>
      </c>
      <c r="G204" s="30">
        <v>314.72000000000003</v>
      </c>
      <c r="H204" s="30">
        <v>472.97</v>
      </c>
      <c r="I204" s="30">
        <v>73.05</v>
      </c>
      <c r="T204" s="47"/>
      <c r="U204" s="47"/>
      <c r="V204" s="47"/>
      <c r="W204" s="47"/>
      <c r="X204" s="47"/>
      <c r="Y204" s="47"/>
      <c r="Z204" s="47"/>
      <c r="AA204" s="47"/>
    </row>
    <row r="205" spans="1:27">
      <c r="A205" s="1">
        <v>43779</v>
      </c>
      <c r="B205" s="30">
        <v>364.6</v>
      </c>
      <c r="C205" s="30">
        <v>240.73</v>
      </c>
      <c r="D205" s="30">
        <v>299.87</v>
      </c>
      <c r="E205" s="30">
        <v>297.75</v>
      </c>
      <c r="F205" s="30">
        <v>312.64</v>
      </c>
      <c r="G205" s="30">
        <v>315.91000000000003</v>
      </c>
      <c r="H205" s="30">
        <v>474.1</v>
      </c>
      <c r="I205" s="30">
        <v>72.69</v>
      </c>
      <c r="T205" s="47"/>
      <c r="U205" s="47"/>
      <c r="V205" s="47"/>
      <c r="W205" s="47"/>
      <c r="X205" s="47"/>
      <c r="Y205" s="47"/>
      <c r="Z205" s="47"/>
      <c r="AA205" s="47"/>
    </row>
    <row r="206" spans="1:27">
      <c r="A206" s="1">
        <v>43786</v>
      </c>
      <c r="B206" s="30">
        <v>365.15</v>
      </c>
      <c r="C206" s="30">
        <v>244.64</v>
      </c>
      <c r="D206" s="30">
        <v>302.47000000000003</v>
      </c>
      <c r="E206" s="30">
        <v>298.25</v>
      </c>
      <c r="F206" s="30">
        <v>315.27999999999997</v>
      </c>
      <c r="G206" s="30">
        <v>316.54000000000002</v>
      </c>
      <c r="H206" s="30">
        <v>474.62</v>
      </c>
      <c r="I206" s="30">
        <v>73.69</v>
      </c>
      <c r="T206" s="47"/>
      <c r="U206" s="47"/>
      <c r="V206" s="47"/>
      <c r="W206" s="47"/>
      <c r="X206" s="47"/>
      <c r="Y206" s="47"/>
      <c r="Z206" s="47"/>
      <c r="AA206" s="47"/>
    </row>
    <row r="207" spans="1:27">
      <c r="A207" s="1">
        <v>43793</v>
      </c>
      <c r="B207" s="30">
        <v>364</v>
      </c>
      <c r="C207" s="30">
        <v>247.36</v>
      </c>
      <c r="D207" s="30">
        <v>303.45999999999998</v>
      </c>
      <c r="E207" s="30">
        <v>297.12</v>
      </c>
      <c r="F207" s="30">
        <v>314.74</v>
      </c>
      <c r="G207" s="30">
        <v>316.88</v>
      </c>
      <c r="H207" s="30">
        <v>477.3</v>
      </c>
      <c r="I207" s="30">
        <v>72.92</v>
      </c>
      <c r="T207" s="47"/>
      <c r="U207" s="47"/>
      <c r="V207" s="47"/>
      <c r="W207" s="47"/>
      <c r="X207" s="47"/>
      <c r="Y207" s="47"/>
      <c r="Z207" s="47"/>
      <c r="AA207" s="47"/>
    </row>
    <row r="208" spans="1:27">
      <c r="A208" s="1">
        <v>43800</v>
      </c>
      <c r="B208" s="30">
        <v>362.94</v>
      </c>
      <c r="C208" s="30">
        <v>249.5</v>
      </c>
      <c r="D208" s="30">
        <v>304.44</v>
      </c>
      <c r="E208" s="30">
        <v>296.75</v>
      </c>
      <c r="F208" s="30">
        <v>315.73</v>
      </c>
      <c r="G208" s="30">
        <v>317.10000000000002</v>
      </c>
      <c r="H208" s="30">
        <v>470.43</v>
      </c>
      <c r="I208" s="30">
        <v>74.47</v>
      </c>
      <c r="T208" s="47"/>
      <c r="U208" s="47"/>
      <c r="V208" s="47"/>
      <c r="W208" s="47"/>
      <c r="X208" s="47"/>
      <c r="Y208" s="47"/>
      <c r="Z208" s="47"/>
      <c r="AA208" s="47"/>
    </row>
    <row r="209" spans="1:27">
      <c r="A209" s="1">
        <v>43807</v>
      </c>
      <c r="B209" s="30">
        <v>367.67</v>
      </c>
      <c r="C209" s="30">
        <v>252.06</v>
      </c>
      <c r="D209" s="30">
        <v>308.62</v>
      </c>
      <c r="E209" s="30">
        <v>298.60000000000002</v>
      </c>
      <c r="F209" s="30">
        <v>317.83</v>
      </c>
      <c r="G209" s="30">
        <v>319.27999999999997</v>
      </c>
      <c r="H209" s="30">
        <v>473.75</v>
      </c>
      <c r="I209" s="30">
        <v>77.48</v>
      </c>
      <c r="T209" s="47"/>
      <c r="U209" s="47"/>
      <c r="V209" s="47"/>
      <c r="W209" s="47"/>
      <c r="X209" s="47"/>
      <c r="Y209" s="47"/>
      <c r="Z209" s="47"/>
      <c r="AA209" s="47"/>
    </row>
    <row r="210" spans="1:27">
      <c r="A210" s="1">
        <v>43814</v>
      </c>
      <c r="B210" s="30">
        <v>363.87</v>
      </c>
      <c r="C210" s="30">
        <v>253.36</v>
      </c>
      <c r="D210" s="30">
        <v>306.27999999999997</v>
      </c>
      <c r="E210" s="30">
        <v>298.73</v>
      </c>
      <c r="F210" s="30">
        <v>317.87</v>
      </c>
      <c r="G210" s="30">
        <v>323.3</v>
      </c>
      <c r="H210" s="30">
        <v>476.23</v>
      </c>
      <c r="I210" s="30">
        <v>75.459999999999994</v>
      </c>
      <c r="T210" s="47"/>
      <c r="U210" s="47"/>
      <c r="V210" s="47"/>
      <c r="W210" s="47"/>
      <c r="X210" s="47"/>
      <c r="Y210" s="47"/>
      <c r="Z210" s="47"/>
      <c r="AA210" s="47"/>
    </row>
    <row r="211" spans="1:27">
      <c r="A211" s="1">
        <v>43821</v>
      </c>
      <c r="B211" s="30">
        <v>364.93</v>
      </c>
      <c r="C211" s="30">
        <v>254.61</v>
      </c>
      <c r="D211" s="30">
        <v>306.19</v>
      </c>
      <c r="E211" s="30">
        <v>299.20999999999998</v>
      </c>
      <c r="F211" s="30">
        <v>321.16000000000003</v>
      </c>
      <c r="G211" s="30">
        <v>324.76</v>
      </c>
      <c r="H211" s="30">
        <v>478.73</v>
      </c>
      <c r="I211" s="30">
        <v>76.05</v>
      </c>
      <c r="T211" s="47"/>
      <c r="U211" s="47"/>
      <c r="V211" s="47"/>
      <c r="W211" s="47"/>
      <c r="X211" s="47"/>
      <c r="Y211" s="47"/>
      <c r="Z211" s="47"/>
      <c r="AA211" s="47"/>
    </row>
    <row r="212" spans="1:27">
      <c r="A212" s="1">
        <v>43828</v>
      </c>
      <c r="B212" s="30">
        <v>366.07</v>
      </c>
      <c r="C212" s="30">
        <v>254.97</v>
      </c>
      <c r="D212" s="30">
        <v>303.52</v>
      </c>
      <c r="E212" s="30">
        <v>298.11</v>
      </c>
      <c r="F212" s="30">
        <v>321.60000000000002</v>
      </c>
      <c r="G212" s="30">
        <v>326.44</v>
      </c>
      <c r="H212" s="30">
        <v>475.65</v>
      </c>
      <c r="I212" s="30">
        <v>77.64</v>
      </c>
      <c r="T212" s="47"/>
      <c r="U212" s="47"/>
      <c r="V212" s="47"/>
      <c r="W212" s="47"/>
      <c r="X212" s="47"/>
      <c r="Y212" s="47"/>
      <c r="Z212" s="47"/>
      <c r="AA212" s="47"/>
    </row>
    <row r="213" spans="1:27">
      <c r="A213" s="1">
        <v>43835</v>
      </c>
      <c r="B213" s="39">
        <v>367.88</v>
      </c>
      <c r="C213" s="39">
        <v>256.61</v>
      </c>
      <c r="D213" s="39">
        <v>304.08</v>
      </c>
      <c r="E213" s="39">
        <v>298.11</v>
      </c>
      <c r="F213" s="39">
        <v>323.14</v>
      </c>
      <c r="G213" s="39">
        <v>328.61</v>
      </c>
      <c r="H213" s="39">
        <v>484.41</v>
      </c>
      <c r="I213" s="39">
        <v>76.040000000000006</v>
      </c>
      <c r="T213" s="47"/>
      <c r="U213" s="47"/>
      <c r="V213" s="47"/>
      <c r="W213" s="47"/>
      <c r="X213" s="47"/>
      <c r="Y213" s="47"/>
      <c r="Z213" s="47"/>
      <c r="AA213" s="47"/>
    </row>
    <row r="214" spans="1:27">
      <c r="A214" s="1">
        <v>43842</v>
      </c>
      <c r="B214" s="39">
        <v>363.5</v>
      </c>
      <c r="C214" s="39">
        <v>257.14</v>
      </c>
      <c r="D214" s="39">
        <v>302.88</v>
      </c>
      <c r="E214" s="39">
        <v>300.38</v>
      </c>
      <c r="F214" s="39">
        <v>323.10000000000002</v>
      </c>
      <c r="G214" s="39">
        <v>326.05</v>
      </c>
      <c r="H214" s="39">
        <v>489.02</v>
      </c>
      <c r="I214" s="39">
        <v>76.64</v>
      </c>
      <c r="T214" s="47"/>
      <c r="U214" s="47"/>
      <c r="V214" s="47"/>
      <c r="W214" s="47"/>
      <c r="X214" s="47"/>
      <c r="Y214" s="47"/>
      <c r="Z214" s="47"/>
      <c r="AA214" s="47"/>
    </row>
    <row r="215" spans="1:27">
      <c r="A215" s="1">
        <v>43849</v>
      </c>
      <c r="B215" s="39">
        <v>365.26</v>
      </c>
      <c r="C215" s="39">
        <v>260.01</v>
      </c>
      <c r="D215" s="39">
        <v>304.95999999999998</v>
      </c>
      <c r="E215" s="39">
        <v>301.25</v>
      </c>
      <c r="F215" s="39">
        <v>326.64</v>
      </c>
      <c r="G215" s="39">
        <v>331.42</v>
      </c>
      <c r="H215" s="39">
        <v>483.97</v>
      </c>
      <c r="I215" s="39">
        <v>79.239999999999995</v>
      </c>
      <c r="T215" s="47"/>
      <c r="U215" s="47"/>
      <c r="V215" s="47"/>
      <c r="W215" s="47"/>
      <c r="X215" s="47"/>
      <c r="Y215" s="47"/>
      <c r="Z215" s="47"/>
      <c r="AA215" s="47"/>
    </row>
    <row r="216" spans="1:27">
      <c r="A216" s="1">
        <v>43856</v>
      </c>
      <c r="B216" s="39">
        <v>362.48</v>
      </c>
      <c r="C216" s="39">
        <v>261.61</v>
      </c>
      <c r="D216" s="39">
        <v>303.41000000000003</v>
      </c>
      <c r="E216" s="39">
        <v>301.37</v>
      </c>
      <c r="F216" s="39">
        <v>326.89</v>
      </c>
      <c r="G216" s="39">
        <v>330.02</v>
      </c>
      <c r="H216" s="39">
        <v>482.6</v>
      </c>
      <c r="I216" s="39">
        <v>82.71</v>
      </c>
      <c r="T216" s="47"/>
      <c r="U216" s="47"/>
      <c r="V216" s="47"/>
      <c r="W216" s="47"/>
      <c r="X216" s="47"/>
      <c r="Y216" s="47"/>
      <c r="Z216" s="47"/>
      <c r="AA216" s="47"/>
    </row>
    <row r="217" spans="1:27">
      <c r="A217" s="1">
        <v>43863</v>
      </c>
      <c r="B217" s="39">
        <v>363.28</v>
      </c>
      <c r="C217" s="39">
        <v>261.57</v>
      </c>
      <c r="D217" s="39">
        <v>306.3</v>
      </c>
      <c r="E217" s="39">
        <v>301.49</v>
      </c>
      <c r="F217" s="39">
        <v>325.87</v>
      </c>
      <c r="G217" s="39">
        <v>329.21</v>
      </c>
      <c r="H217" s="39">
        <v>475.72</v>
      </c>
      <c r="I217" s="39">
        <v>80.7</v>
      </c>
      <c r="T217" s="47"/>
      <c r="U217" s="47"/>
      <c r="V217" s="47"/>
      <c r="W217" s="47"/>
      <c r="X217" s="47"/>
      <c r="Y217" s="47"/>
      <c r="Z217" s="47"/>
      <c r="AA217" s="47"/>
    </row>
    <row r="218" spans="1:27">
      <c r="A218" s="1">
        <v>43870</v>
      </c>
      <c r="B218" s="39">
        <v>361.47</v>
      </c>
      <c r="C218" s="39">
        <v>261.77</v>
      </c>
      <c r="D218" s="39">
        <v>306.63</v>
      </c>
      <c r="E218" s="39">
        <v>304.45999999999998</v>
      </c>
      <c r="F218" s="39">
        <v>324.79000000000002</v>
      </c>
      <c r="G218" s="39">
        <v>329.21</v>
      </c>
      <c r="H218" s="39">
        <v>478.5</v>
      </c>
      <c r="I218" s="39">
        <v>82.6</v>
      </c>
      <c r="T218" s="47"/>
      <c r="U218" s="47"/>
      <c r="V218" s="47"/>
      <c r="W218" s="47"/>
      <c r="X218" s="47"/>
      <c r="Y218" s="47"/>
      <c r="Z218" s="47"/>
      <c r="AA218" s="47"/>
    </row>
    <row r="219" spans="1:27">
      <c r="A219" s="1">
        <v>43877</v>
      </c>
      <c r="B219" s="39">
        <v>360.21</v>
      </c>
      <c r="C219" s="39">
        <v>258.69</v>
      </c>
      <c r="D219" s="39">
        <v>304.19</v>
      </c>
      <c r="E219" s="39">
        <v>304.70999999999998</v>
      </c>
      <c r="F219" s="39">
        <v>326.58</v>
      </c>
      <c r="G219" s="39">
        <v>329.65</v>
      </c>
      <c r="H219" s="39">
        <v>479.23</v>
      </c>
      <c r="I219" s="39">
        <v>82.35</v>
      </c>
      <c r="T219" s="47"/>
      <c r="U219" s="47"/>
      <c r="V219" s="47"/>
      <c r="W219" s="47"/>
      <c r="X219" s="47"/>
      <c r="Y219" s="47"/>
      <c r="Z219" s="47"/>
      <c r="AA219" s="47"/>
    </row>
    <row r="220" spans="1:27">
      <c r="A220" s="1">
        <v>43884</v>
      </c>
      <c r="B220" s="39">
        <v>355.14</v>
      </c>
      <c r="C220" s="39">
        <v>256.29000000000002</v>
      </c>
      <c r="D220" s="39">
        <v>300.02</v>
      </c>
      <c r="E220" s="39">
        <v>304.70999999999998</v>
      </c>
      <c r="F220" s="39">
        <v>327.58</v>
      </c>
      <c r="G220" s="39">
        <v>328.81</v>
      </c>
      <c r="H220" s="39">
        <v>482.7</v>
      </c>
      <c r="I220" s="39">
        <v>81.77</v>
      </c>
      <c r="T220" s="47"/>
      <c r="U220" s="47"/>
      <c r="V220" s="47"/>
      <c r="W220" s="47"/>
      <c r="X220" s="47"/>
      <c r="Y220" s="47"/>
      <c r="Z220" s="47"/>
      <c r="AA220" s="47"/>
    </row>
    <row r="221" spans="1:27">
      <c r="A221" s="1">
        <v>43891</v>
      </c>
      <c r="B221" s="39">
        <v>352.59</v>
      </c>
      <c r="C221" s="39">
        <v>253.78</v>
      </c>
      <c r="D221" s="39">
        <v>299.91000000000003</v>
      </c>
      <c r="E221" s="39">
        <v>304.95</v>
      </c>
      <c r="F221" s="39">
        <v>327.94</v>
      </c>
      <c r="G221" s="39">
        <v>329.01</v>
      </c>
      <c r="H221" s="39">
        <v>494.96</v>
      </c>
      <c r="I221" s="39">
        <v>81.8</v>
      </c>
      <c r="J221" s="39"/>
      <c r="T221" s="47"/>
      <c r="U221" s="47"/>
      <c r="V221" s="47"/>
      <c r="W221" s="47"/>
      <c r="X221" s="47"/>
      <c r="Y221" s="47"/>
      <c r="Z221" s="47"/>
      <c r="AA221" s="47"/>
    </row>
    <row r="222" spans="1:27">
      <c r="A222" s="1">
        <v>43898</v>
      </c>
      <c r="B222" s="39">
        <v>351.06</v>
      </c>
      <c r="C222" s="39">
        <v>248.78</v>
      </c>
      <c r="D222" s="39">
        <v>296.25</v>
      </c>
      <c r="E222" s="39">
        <v>304.95</v>
      </c>
      <c r="F222" s="39">
        <v>325.69</v>
      </c>
      <c r="G222" s="39">
        <v>328.44</v>
      </c>
      <c r="H222" s="39">
        <v>485</v>
      </c>
      <c r="I222" s="39">
        <v>79.08</v>
      </c>
      <c r="T222" s="47"/>
      <c r="U222" s="47"/>
      <c r="V222" s="47"/>
      <c r="W222" s="47"/>
      <c r="X222" s="47"/>
      <c r="Y222" s="47"/>
      <c r="Z222" s="47"/>
      <c r="AA222" s="47"/>
    </row>
    <row r="223" spans="1:27">
      <c r="A223" s="1">
        <v>43905</v>
      </c>
      <c r="B223" s="39">
        <v>350.2</v>
      </c>
      <c r="C223" s="39">
        <v>241.71</v>
      </c>
      <c r="D223" s="39">
        <v>296.12</v>
      </c>
      <c r="E223" s="39">
        <v>305.44</v>
      </c>
      <c r="F223" s="39">
        <v>326.36</v>
      </c>
      <c r="G223" s="39">
        <v>327.23</v>
      </c>
      <c r="H223" s="39">
        <v>482.08</v>
      </c>
      <c r="I223" s="39">
        <v>77.45</v>
      </c>
      <c r="T223" s="47"/>
      <c r="U223" s="47"/>
      <c r="V223" s="47"/>
      <c r="W223" s="47"/>
      <c r="X223" s="47"/>
      <c r="Y223" s="47"/>
      <c r="Z223" s="47"/>
      <c r="AA223" s="47"/>
    </row>
    <row r="224" spans="1:27">
      <c r="A224" s="1">
        <v>43912</v>
      </c>
      <c r="B224" s="39">
        <v>349.26</v>
      </c>
      <c r="C224" s="39">
        <v>227.92</v>
      </c>
      <c r="D224" s="39">
        <v>287.70999999999998</v>
      </c>
      <c r="E224" s="39">
        <v>308.17</v>
      </c>
      <c r="F224" s="39">
        <v>323.83</v>
      </c>
      <c r="G224" s="39">
        <v>325.63</v>
      </c>
      <c r="H224" s="39">
        <v>523.13</v>
      </c>
      <c r="I224" s="39">
        <v>74.739999999999995</v>
      </c>
      <c r="T224" s="47"/>
      <c r="U224" s="47"/>
      <c r="V224" s="47"/>
      <c r="W224" s="47"/>
      <c r="X224" s="47"/>
      <c r="Y224" s="47"/>
      <c r="Z224" s="47"/>
      <c r="AA224" s="47"/>
    </row>
    <row r="225" spans="1:27">
      <c r="A225" s="1">
        <v>43919</v>
      </c>
      <c r="B225" s="39">
        <v>342.28</v>
      </c>
      <c r="C225" s="39">
        <v>217.91</v>
      </c>
      <c r="D225" s="39">
        <v>284.5</v>
      </c>
      <c r="E225" s="39">
        <v>308.17</v>
      </c>
      <c r="F225" s="39">
        <v>323.01</v>
      </c>
      <c r="G225" s="39">
        <v>325.29000000000002</v>
      </c>
      <c r="H225" s="39">
        <v>517.80999999999995</v>
      </c>
      <c r="I225" s="39">
        <v>75.28</v>
      </c>
      <c r="T225" s="47"/>
      <c r="U225" s="47"/>
      <c r="V225" s="47"/>
      <c r="W225" s="47"/>
      <c r="X225" s="47"/>
      <c r="Y225" s="47"/>
      <c r="Z225" s="47"/>
      <c r="AA225" s="47"/>
    </row>
    <row r="226" spans="1:27">
      <c r="A226" s="1">
        <v>43926</v>
      </c>
      <c r="B226" s="39">
        <v>325.08999999999997</v>
      </c>
      <c r="C226" s="39">
        <v>209.49</v>
      </c>
      <c r="D226" s="39">
        <v>275.60000000000002</v>
      </c>
      <c r="E226" s="39">
        <v>304.17</v>
      </c>
      <c r="F226" s="39">
        <v>319.74</v>
      </c>
      <c r="G226" s="39">
        <v>322.54000000000002</v>
      </c>
      <c r="H226" s="39">
        <v>513.61</v>
      </c>
      <c r="I226" s="39">
        <v>74.31</v>
      </c>
      <c r="J226" s="30"/>
      <c r="T226" s="47"/>
      <c r="U226" s="47"/>
      <c r="V226" s="47"/>
      <c r="W226" s="47"/>
      <c r="X226" s="47"/>
      <c r="Y226" s="47"/>
      <c r="Z226" s="47"/>
      <c r="AA226" s="47"/>
    </row>
    <row r="227" spans="1:27">
      <c r="A227" s="1">
        <v>43933</v>
      </c>
      <c r="B227" s="39">
        <v>299.93</v>
      </c>
      <c r="C227" s="39">
        <v>196.54</v>
      </c>
      <c r="D227" s="39">
        <v>267.91000000000003</v>
      </c>
      <c r="E227" s="39">
        <v>299.44</v>
      </c>
      <c r="F227" s="39">
        <v>317.62</v>
      </c>
      <c r="G227" s="39">
        <v>326.63</v>
      </c>
      <c r="H227" s="39">
        <v>506.73</v>
      </c>
      <c r="I227" s="39">
        <v>73.290000000000006</v>
      </c>
      <c r="J227" s="30"/>
      <c r="L227" s="100"/>
      <c r="M227" s="100"/>
      <c r="N227" s="100"/>
      <c r="O227" s="100"/>
      <c r="P227" s="100"/>
      <c r="Q227" s="100"/>
      <c r="R227" s="100"/>
      <c r="S227" s="100"/>
      <c r="T227" s="47"/>
      <c r="U227" s="47"/>
      <c r="V227" s="47"/>
      <c r="W227" s="47"/>
      <c r="X227" s="47"/>
      <c r="Y227" s="47"/>
      <c r="Z227" s="47"/>
      <c r="AA227" s="47"/>
    </row>
    <row r="228" spans="1:27">
      <c r="A228" s="1">
        <v>43940</v>
      </c>
      <c r="B228" s="39">
        <v>295.05</v>
      </c>
      <c r="C228" s="39">
        <v>191.4</v>
      </c>
      <c r="D228" s="39">
        <v>263.56</v>
      </c>
      <c r="E228" s="39">
        <v>303.07</v>
      </c>
      <c r="F228" s="39">
        <v>316.67</v>
      </c>
      <c r="G228" s="39">
        <v>328.55</v>
      </c>
      <c r="H228" s="39">
        <v>512.52</v>
      </c>
      <c r="I228" s="39">
        <v>71.16</v>
      </c>
      <c r="J228" s="30"/>
      <c r="K228" s="102"/>
      <c r="L228" s="102"/>
      <c r="M228" s="102"/>
      <c r="N228" s="102"/>
      <c r="O228" s="102"/>
      <c r="P228" s="102"/>
      <c r="Q228" s="102"/>
      <c r="R228" s="102"/>
      <c r="S228" s="100"/>
      <c r="T228" s="47"/>
      <c r="U228" s="47"/>
      <c r="V228" s="47"/>
      <c r="W228" s="47"/>
      <c r="X228" s="47"/>
      <c r="Y228" s="47"/>
      <c r="Z228" s="47"/>
      <c r="AA228" s="47"/>
    </row>
    <row r="229" spans="1:27">
      <c r="A229" s="1">
        <v>43947</v>
      </c>
      <c r="B229" s="39">
        <v>292.33999999999997</v>
      </c>
      <c r="C229" s="39">
        <v>194.36</v>
      </c>
      <c r="D229" s="39">
        <v>266.02</v>
      </c>
      <c r="E229" s="39">
        <v>302.7</v>
      </c>
      <c r="F229" s="39">
        <v>314.45999999999998</v>
      </c>
      <c r="G229" s="39">
        <v>321.70999999999998</v>
      </c>
      <c r="H229" s="39">
        <v>505.03</v>
      </c>
      <c r="I229" s="39">
        <v>72.31</v>
      </c>
      <c r="J229" s="30"/>
      <c r="K229" s="102"/>
      <c r="L229" s="102"/>
      <c r="M229" s="102"/>
      <c r="N229" s="102"/>
      <c r="O229" s="102"/>
      <c r="P229" s="102"/>
      <c r="Q229" s="102"/>
      <c r="R229" s="102"/>
      <c r="S229" s="100"/>
      <c r="T229" s="47"/>
      <c r="U229" s="47"/>
      <c r="V229" s="47"/>
      <c r="W229" s="47"/>
      <c r="X229" s="47"/>
      <c r="Y229" s="47"/>
      <c r="Z229" s="47"/>
      <c r="AA229" s="47"/>
    </row>
    <row r="230" spans="1:27">
      <c r="A230" s="1">
        <v>43954</v>
      </c>
      <c r="B230" s="39">
        <v>290.68</v>
      </c>
      <c r="C230" s="39">
        <v>192.99</v>
      </c>
      <c r="D230" s="39">
        <v>261.18</v>
      </c>
      <c r="E230" s="39">
        <v>303.8</v>
      </c>
      <c r="F230" s="39">
        <v>312.54000000000002</v>
      </c>
      <c r="G230" s="39">
        <v>321.49</v>
      </c>
      <c r="H230" s="39">
        <v>514.32000000000005</v>
      </c>
      <c r="I230" s="39">
        <v>73.23</v>
      </c>
      <c r="J230" s="30"/>
      <c r="K230" s="102"/>
      <c r="L230" s="102"/>
      <c r="M230" s="102"/>
      <c r="N230" s="102"/>
      <c r="O230" s="102"/>
      <c r="P230" s="102"/>
      <c r="Q230" s="102"/>
      <c r="R230" s="102"/>
      <c r="S230" s="100"/>
      <c r="T230" s="47"/>
      <c r="U230" s="47"/>
      <c r="V230" s="47"/>
      <c r="W230" s="47"/>
      <c r="X230" s="47"/>
      <c r="Y230" s="47"/>
      <c r="Z230" s="47"/>
      <c r="AA230" s="47"/>
    </row>
    <row r="231" spans="1:27">
      <c r="A231" s="1">
        <v>43961</v>
      </c>
      <c r="B231" s="39">
        <v>281.17</v>
      </c>
      <c r="C231" s="39">
        <v>194.48</v>
      </c>
      <c r="D231" s="39">
        <v>263.33999999999997</v>
      </c>
      <c r="E231" s="39">
        <v>307.18</v>
      </c>
      <c r="F231" s="39">
        <v>299.56</v>
      </c>
      <c r="G231" s="39">
        <v>311.44</v>
      </c>
      <c r="H231" s="39">
        <v>524.04</v>
      </c>
      <c r="I231" s="39">
        <v>72.97</v>
      </c>
      <c r="J231" s="30"/>
      <c r="K231" s="102"/>
      <c r="L231" s="102"/>
      <c r="M231" s="102"/>
      <c r="N231" s="102"/>
      <c r="O231" s="102"/>
      <c r="P231" s="102"/>
      <c r="Q231" s="102"/>
      <c r="R231" s="102"/>
      <c r="S231" s="100"/>
      <c r="T231" s="47"/>
      <c r="U231" s="47"/>
      <c r="V231" s="47"/>
      <c r="W231" s="47"/>
      <c r="X231" s="47"/>
      <c r="Y231" s="47"/>
      <c r="Z231" s="47"/>
      <c r="AA231" s="47"/>
    </row>
    <row r="232" spans="1:27">
      <c r="A232" s="1">
        <v>43968</v>
      </c>
      <c r="B232" s="39">
        <v>287.94</v>
      </c>
      <c r="C232" s="39">
        <v>197.64</v>
      </c>
      <c r="D232" s="39">
        <v>266.18</v>
      </c>
      <c r="E232" s="39">
        <v>301.66000000000003</v>
      </c>
      <c r="F232" s="39">
        <v>295.27999999999997</v>
      </c>
      <c r="G232" s="39">
        <v>305.83999999999997</v>
      </c>
      <c r="H232" s="39">
        <v>516.84</v>
      </c>
      <c r="I232" s="39">
        <v>74.03</v>
      </c>
      <c r="J232" s="30"/>
      <c r="K232" s="102"/>
      <c r="L232" s="102"/>
      <c r="M232" s="102"/>
      <c r="N232" s="102"/>
      <c r="O232" s="102"/>
      <c r="P232" s="102"/>
      <c r="Q232" s="102"/>
      <c r="R232" s="102"/>
      <c r="S232" s="100"/>
      <c r="T232" s="47"/>
      <c r="U232" s="47"/>
      <c r="V232" s="47"/>
      <c r="W232" s="47"/>
      <c r="X232" s="47"/>
      <c r="Y232" s="47"/>
      <c r="Z232" s="47"/>
      <c r="AA232" s="47"/>
    </row>
    <row r="233" spans="1:27">
      <c r="A233" s="1">
        <v>43975</v>
      </c>
      <c r="B233" s="39">
        <v>295.43</v>
      </c>
      <c r="C233" s="39">
        <v>202.95</v>
      </c>
      <c r="D233" s="39">
        <v>261.89</v>
      </c>
      <c r="E233" s="39">
        <v>300.32</v>
      </c>
      <c r="F233" s="39">
        <v>289</v>
      </c>
      <c r="G233" s="39">
        <v>305.23</v>
      </c>
      <c r="H233" s="39">
        <v>472.99</v>
      </c>
      <c r="I233" s="39">
        <v>74.180000000000007</v>
      </c>
      <c r="K233" s="102"/>
      <c r="L233" s="102"/>
      <c r="M233" s="102"/>
      <c r="N233" s="102"/>
      <c r="O233" s="102"/>
      <c r="P233" s="102"/>
      <c r="Q233" s="102"/>
      <c r="R233" s="102"/>
      <c r="S233" s="100"/>
      <c r="T233" s="47"/>
      <c r="U233" s="47"/>
      <c r="V233" s="47"/>
      <c r="W233" s="47"/>
      <c r="X233" s="47"/>
      <c r="Y233" s="47"/>
      <c r="Z233" s="47"/>
      <c r="AA233" s="47"/>
    </row>
    <row r="234" spans="1:27">
      <c r="A234" s="1">
        <v>43982</v>
      </c>
      <c r="B234" s="39">
        <v>295.64</v>
      </c>
      <c r="C234" s="39">
        <v>203.93</v>
      </c>
      <c r="D234" s="39">
        <v>267.77999999999997</v>
      </c>
      <c r="E234" s="39">
        <v>300.70999999999998</v>
      </c>
      <c r="F234" s="39">
        <v>292.27999999999997</v>
      </c>
      <c r="G234" s="39">
        <v>306.83</v>
      </c>
      <c r="H234" s="39">
        <v>476.94</v>
      </c>
      <c r="I234" s="39">
        <v>75.47</v>
      </c>
      <c r="K234" s="102"/>
      <c r="L234" s="102"/>
      <c r="M234" s="102"/>
      <c r="N234" s="102"/>
      <c r="O234" s="102"/>
      <c r="P234" s="102"/>
      <c r="Q234" s="102"/>
      <c r="R234" s="102"/>
      <c r="T234" s="47"/>
      <c r="U234" s="47"/>
      <c r="V234" s="47"/>
      <c r="W234" s="47"/>
      <c r="X234" s="47"/>
      <c r="Y234" s="47"/>
      <c r="Z234" s="47"/>
      <c r="AA234" s="47"/>
    </row>
    <row r="235" spans="1:27">
      <c r="A235" s="1">
        <v>43989</v>
      </c>
      <c r="B235" s="39">
        <v>309.01</v>
      </c>
      <c r="C235" s="39">
        <v>217.12</v>
      </c>
      <c r="D235" s="39">
        <v>270.85000000000002</v>
      </c>
      <c r="E235" s="39">
        <v>302.2</v>
      </c>
      <c r="F235" s="39">
        <v>296.22000000000003</v>
      </c>
      <c r="G235" s="39">
        <v>303.67</v>
      </c>
      <c r="H235" s="39">
        <v>487.63</v>
      </c>
      <c r="I235" s="39">
        <v>74.98</v>
      </c>
      <c r="K235" s="102"/>
      <c r="L235" s="102"/>
      <c r="M235" s="102"/>
      <c r="N235" s="102"/>
      <c r="O235" s="102"/>
      <c r="P235" s="102"/>
      <c r="Q235" s="102"/>
      <c r="R235" s="102"/>
      <c r="T235" s="47"/>
      <c r="U235" s="47"/>
      <c r="V235" s="47"/>
      <c r="W235" s="47"/>
      <c r="X235" s="47"/>
      <c r="Y235" s="47"/>
      <c r="Z235" s="47"/>
      <c r="AA235" s="47"/>
    </row>
    <row r="236" spans="1:27">
      <c r="A236" s="1">
        <v>43996</v>
      </c>
      <c r="B236" s="39">
        <v>318.24</v>
      </c>
      <c r="C236" s="39">
        <v>213.21</v>
      </c>
      <c r="D236" s="39">
        <v>269.5</v>
      </c>
      <c r="E236" s="39">
        <v>302.95</v>
      </c>
      <c r="F236" s="39">
        <v>293.92</v>
      </c>
      <c r="G236" s="39">
        <v>303.13</v>
      </c>
      <c r="H236" s="39">
        <v>480.39</v>
      </c>
      <c r="I236" s="39">
        <v>74.87</v>
      </c>
      <c r="K236" s="102"/>
      <c r="L236" s="102"/>
      <c r="M236" s="102"/>
      <c r="N236" s="102"/>
      <c r="O236" s="102"/>
      <c r="P236" s="102"/>
      <c r="Q236" s="102"/>
      <c r="R236" s="102"/>
      <c r="T236" s="47"/>
      <c r="U236" s="47"/>
      <c r="V236" s="47"/>
      <c r="W236" s="47"/>
      <c r="X236" s="47"/>
      <c r="Y236" s="47"/>
      <c r="Z236" s="47"/>
      <c r="AA236" s="47"/>
    </row>
    <row r="237" spans="1:27">
      <c r="A237" s="1">
        <v>44003</v>
      </c>
      <c r="B237" s="39">
        <v>317.2</v>
      </c>
      <c r="C237" s="39">
        <v>214.02</v>
      </c>
      <c r="D237" s="39">
        <v>275.08</v>
      </c>
      <c r="E237" s="39">
        <v>303.61</v>
      </c>
      <c r="F237" s="39">
        <v>294.26</v>
      </c>
      <c r="G237" s="39">
        <v>302.77</v>
      </c>
      <c r="H237" s="39">
        <v>480.68</v>
      </c>
      <c r="I237" s="39">
        <v>74.23</v>
      </c>
      <c r="K237" s="102"/>
      <c r="L237" s="102"/>
      <c r="M237" s="102"/>
      <c r="N237" s="102"/>
      <c r="O237" s="102"/>
      <c r="P237" s="102"/>
      <c r="Q237" s="102"/>
      <c r="R237" s="102"/>
      <c r="T237" s="47"/>
      <c r="U237" s="47"/>
      <c r="V237" s="47"/>
      <c r="W237" s="47"/>
      <c r="X237" s="47"/>
      <c r="Y237" s="47"/>
      <c r="Z237" s="47"/>
      <c r="AA237" s="47"/>
    </row>
    <row r="238" spans="1:27">
      <c r="A238" s="1">
        <v>44010</v>
      </c>
      <c r="B238" s="39">
        <v>321.56</v>
      </c>
      <c r="C238" s="39">
        <v>211.66</v>
      </c>
      <c r="D238" s="39">
        <v>277.7</v>
      </c>
      <c r="E238" s="39">
        <v>302.83</v>
      </c>
      <c r="F238" s="39">
        <v>292.22000000000003</v>
      </c>
      <c r="G238" s="39">
        <v>298.92</v>
      </c>
      <c r="H238" s="39">
        <v>474.92</v>
      </c>
      <c r="I238" s="39">
        <v>74.36</v>
      </c>
      <c r="K238" s="102"/>
      <c r="L238" s="102"/>
      <c r="M238" s="102"/>
      <c r="N238" s="102"/>
      <c r="O238" s="102"/>
      <c r="P238" s="102"/>
      <c r="Q238" s="102"/>
      <c r="R238" s="102"/>
      <c r="T238" s="47"/>
      <c r="U238" s="47"/>
      <c r="V238" s="47"/>
      <c r="W238" s="47"/>
      <c r="X238" s="47"/>
      <c r="Y238" s="47"/>
      <c r="Z238" s="47"/>
      <c r="AA238" s="47"/>
    </row>
    <row r="239" spans="1:27">
      <c r="A239" s="1">
        <v>44017</v>
      </c>
      <c r="B239" s="39">
        <v>330.84</v>
      </c>
      <c r="C239" s="39">
        <v>217.19</v>
      </c>
      <c r="D239" s="39">
        <v>277.27999999999997</v>
      </c>
      <c r="E239" s="39">
        <v>302.58999999999997</v>
      </c>
      <c r="F239" s="39">
        <v>294.18</v>
      </c>
      <c r="G239" s="39">
        <v>302.2</v>
      </c>
      <c r="H239" s="39">
        <v>482.27</v>
      </c>
      <c r="I239" s="39">
        <v>73.81</v>
      </c>
      <c r="K239" s="102"/>
      <c r="L239" s="102"/>
      <c r="M239" s="102"/>
      <c r="N239" s="102"/>
      <c r="O239" s="102"/>
      <c r="P239" s="102"/>
      <c r="Q239" s="102"/>
      <c r="R239" s="102"/>
      <c r="T239" s="47"/>
      <c r="U239" s="47"/>
      <c r="V239" s="47"/>
      <c r="W239" s="47"/>
      <c r="X239" s="47"/>
      <c r="Y239" s="47"/>
      <c r="Z239" s="47"/>
      <c r="AA239" s="47"/>
    </row>
    <row r="240" spans="1:27">
      <c r="A240" s="1">
        <v>44024</v>
      </c>
      <c r="B240" s="39">
        <v>329.92</v>
      </c>
      <c r="C240" s="39">
        <v>208.8</v>
      </c>
      <c r="D240" s="39">
        <v>272.36</v>
      </c>
      <c r="E240" s="39">
        <v>305.3</v>
      </c>
      <c r="F240" s="39">
        <v>300.18</v>
      </c>
      <c r="G240" s="39">
        <v>306.60000000000002</v>
      </c>
      <c r="H240" s="39">
        <v>476.43</v>
      </c>
      <c r="I240" s="39">
        <v>73.41</v>
      </c>
      <c r="K240" s="102"/>
      <c r="L240" s="102"/>
      <c r="M240" s="102"/>
      <c r="N240" s="102"/>
      <c r="O240" s="102"/>
      <c r="P240" s="102"/>
      <c r="Q240" s="102"/>
      <c r="R240" s="102"/>
      <c r="T240" s="47"/>
      <c r="U240" s="47"/>
      <c r="V240" s="47"/>
      <c r="W240" s="47"/>
      <c r="X240" s="47"/>
      <c r="Y240" s="47"/>
      <c r="Z240" s="47"/>
      <c r="AA240" s="47"/>
    </row>
    <row r="241" spans="1:27">
      <c r="A241" s="1">
        <v>44031</v>
      </c>
      <c r="B241" s="39">
        <v>336.44</v>
      </c>
      <c r="C241" s="39">
        <v>210.38</v>
      </c>
      <c r="D241" s="39">
        <v>276.23</v>
      </c>
      <c r="E241" s="39">
        <v>306.8</v>
      </c>
      <c r="F241" s="39">
        <v>303.58999999999997</v>
      </c>
      <c r="G241" s="39">
        <v>308.99</v>
      </c>
      <c r="H241" s="39">
        <v>480.26</v>
      </c>
      <c r="I241" s="39">
        <v>73.61</v>
      </c>
      <c r="K241" s="102"/>
      <c r="L241" s="102"/>
      <c r="M241" s="102"/>
      <c r="N241" s="102"/>
      <c r="O241" s="102"/>
      <c r="P241" s="102"/>
      <c r="Q241" s="102"/>
      <c r="R241" s="102"/>
      <c r="T241" s="47"/>
      <c r="U241" s="47"/>
      <c r="V241" s="47"/>
      <c r="W241" s="47"/>
      <c r="X241" s="47"/>
      <c r="Y241" s="47"/>
      <c r="Z241" s="47"/>
      <c r="AA241" s="47"/>
    </row>
    <row r="242" spans="1:27">
      <c r="A242" s="1">
        <v>44038</v>
      </c>
      <c r="B242" s="39">
        <v>335.96</v>
      </c>
      <c r="C242" s="39">
        <v>208.77</v>
      </c>
      <c r="D242" s="39">
        <v>274.02</v>
      </c>
      <c r="E242" s="39">
        <v>306.8</v>
      </c>
      <c r="F242" s="39">
        <v>300.5</v>
      </c>
      <c r="G242" s="39">
        <v>309.02</v>
      </c>
      <c r="H242" s="39">
        <v>477.76</v>
      </c>
      <c r="I242" s="39">
        <v>73.34</v>
      </c>
      <c r="K242" s="102"/>
      <c r="L242" s="102"/>
      <c r="M242" s="102"/>
      <c r="N242" s="102"/>
      <c r="O242" s="102"/>
      <c r="P242" s="102"/>
      <c r="Q242" s="102"/>
      <c r="R242" s="102"/>
      <c r="T242" s="47"/>
      <c r="U242" s="47"/>
      <c r="V242" s="47"/>
      <c r="W242" s="47"/>
      <c r="X242" s="47"/>
      <c r="Y242" s="47"/>
      <c r="Z242" s="47"/>
      <c r="AA242" s="47"/>
    </row>
    <row r="243" spans="1:27">
      <c r="A243" s="1">
        <v>44045</v>
      </c>
      <c r="B243" s="39">
        <v>341.7</v>
      </c>
      <c r="C243" s="39">
        <v>212.54</v>
      </c>
      <c r="D243" s="39">
        <v>277.17</v>
      </c>
      <c r="E243" s="39">
        <v>294.11</v>
      </c>
      <c r="F243" s="39">
        <v>303.89</v>
      </c>
      <c r="G243" s="39">
        <v>307.88</v>
      </c>
      <c r="H243" s="39">
        <v>484.54</v>
      </c>
      <c r="I243" s="39">
        <v>72.75</v>
      </c>
      <c r="K243" s="102"/>
      <c r="L243" s="102"/>
      <c r="M243" s="102"/>
      <c r="N243" s="102"/>
      <c r="O243" s="102"/>
      <c r="P243" s="102"/>
      <c r="Q243" s="102"/>
      <c r="R243" s="102"/>
      <c r="T243" s="47"/>
      <c r="U243" s="47"/>
      <c r="V243" s="47"/>
      <c r="W243" s="47"/>
      <c r="X243" s="47"/>
      <c r="Y243" s="47"/>
      <c r="Z243" s="47"/>
      <c r="AA243" s="47"/>
    </row>
    <row r="244" spans="1:27">
      <c r="A244" s="1">
        <v>44052</v>
      </c>
      <c r="B244" s="39">
        <v>340.97</v>
      </c>
      <c r="C244" s="39">
        <v>207</v>
      </c>
      <c r="D244" s="39">
        <v>276.79000000000002</v>
      </c>
      <c r="E244" s="39">
        <v>295.81</v>
      </c>
      <c r="F244" s="39">
        <v>304.86</v>
      </c>
      <c r="G244" s="39">
        <v>310.83</v>
      </c>
      <c r="H244" s="39">
        <v>481.12</v>
      </c>
      <c r="I244" s="39">
        <v>71.14</v>
      </c>
      <c r="K244" s="102"/>
      <c r="L244" s="102"/>
      <c r="M244" s="102"/>
      <c r="N244" s="102"/>
      <c r="O244" s="102"/>
      <c r="P244" s="102"/>
      <c r="Q244" s="102"/>
      <c r="R244" s="102"/>
      <c r="T244" s="47"/>
      <c r="U244" s="47"/>
      <c r="V244" s="47"/>
      <c r="W244" s="47"/>
      <c r="X244" s="47"/>
      <c r="Y244" s="47"/>
      <c r="Z244" s="47"/>
      <c r="AA244" s="47"/>
    </row>
    <row r="245" spans="1:27">
      <c r="A245" s="1">
        <v>44059</v>
      </c>
      <c r="B245" s="39">
        <v>340.38</v>
      </c>
      <c r="C245" s="39">
        <v>206.89</v>
      </c>
      <c r="D245" s="39">
        <v>271.97000000000003</v>
      </c>
      <c r="E245" s="39">
        <v>296.3</v>
      </c>
      <c r="F245" s="39">
        <v>307.66000000000003</v>
      </c>
      <c r="G245" s="39">
        <v>316.38</v>
      </c>
      <c r="H245" s="39">
        <v>494.62</v>
      </c>
      <c r="I245" s="39">
        <v>72.28</v>
      </c>
      <c r="K245" s="102"/>
      <c r="L245" s="102"/>
      <c r="M245" s="102"/>
      <c r="N245" s="102"/>
      <c r="O245" s="102"/>
      <c r="P245" s="102"/>
      <c r="Q245" s="102"/>
      <c r="R245" s="102"/>
      <c r="T245" s="47"/>
      <c r="U245" s="47"/>
      <c r="V245" s="47"/>
      <c r="W245" s="47"/>
      <c r="X245" s="47"/>
      <c r="Y245" s="47"/>
      <c r="Z245" s="47"/>
      <c r="AA245" s="47"/>
    </row>
    <row r="246" spans="1:27">
      <c r="A246" s="1">
        <v>44066</v>
      </c>
      <c r="B246" s="39">
        <v>339.92</v>
      </c>
      <c r="C246" s="39">
        <v>211.56</v>
      </c>
      <c r="D246" s="39">
        <v>276.95999999999998</v>
      </c>
      <c r="E246" s="39">
        <v>296.3</v>
      </c>
      <c r="F246" s="39">
        <v>318.05</v>
      </c>
      <c r="G246" s="39">
        <v>305.95</v>
      </c>
      <c r="H246" s="39">
        <v>485.15</v>
      </c>
      <c r="I246" s="39">
        <v>72.400000000000006</v>
      </c>
      <c r="K246" s="102"/>
      <c r="L246" s="102"/>
      <c r="M246" s="102"/>
      <c r="N246" s="102"/>
      <c r="O246" s="102"/>
      <c r="P246" s="102"/>
      <c r="Q246" s="102"/>
      <c r="R246" s="102"/>
      <c r="T246" s="47"/>
      <c r="U246" s="47"/>
      <c r="V246" s="47"/>
      <c r="W246" s="47"/>
      <c r="X246" s="47"/>
      <c r="Y246" s="47"/>
      <c r="Z246" s="47"/>
      <c r="AA246" s="47"/>
    </row>
    <row r="247" spans="1:27">
      <c r="A247" s="1">
        <v>44073</v>
      </c>
      <c r="B247" s="39">
        <v>342.77</v>
      </c>
      <c r="C247" s="39">
        <v>213.85</v>
      </c>
      <c r="D247" s="39">
        <v>273.62</v>
      </c>
      <c r="E247" s="39">
        <v>296.42</v>
      </c>
      <c r="F247" s="39">
        <v>306.41000000000003</v>
      </c>
      <c r="G247" s="39">
        <v>314.55</v>
      </c>
      <c r="H247" s="39">
        <v>476.43</v>
      </c>
      <c r="I247" s="39">
        <v>72.75</v>
      </c>
      <c r="K247" s="102"/>
      <c r="L247" s="102"/>
      <c r="M247" s="102"/>
      <c r="N247" s="102"/>
      <c r="O247" s="102"/>
      <c r="P247" s="102"/>
      <c r="Q247" s="102"/>
      <c r="R247" s="102"/>
      <c r="T247" s="47"/>
      <c r="U247" s="47"/>
      <c r="V247" s="47"/>
      <c r="W247" s="47"/>
      <c r="X247" s="47"/>
      <c r="Y247" s="47"/>
      <c r="Z247" s="47"/>
      <c r="AA247" s="47"/>
    </row>
    <row r="248" spans="1:27">
      <c r="A248" s="1">
        <v>44080</v>
      </c>
      <c r="B248" s="39">
        <v>342.83</v>
      </c>
      <c r="C248" s="39">
        <v>213.67</v>
      </c>
      <c r="D248" s="39">
        <v>272.81</v>
      </c>
      <c r="E248" s="39">
        <v>294.87</v>
      </c>
      <c r="F248" s="39">
        <v>311.08</v>
      </c>
      <c r="G248" s="39">
        <v>318.42</v>
      </c>
      <c r="H248" s="39">
        <v>481.55</v>
      </c>
      <c r="I248" s="39">
        <v>70.599999999999994</v>
      </c>
      <c r="K248" s="102"/>
      <c r="L248" s="102"/>
      <c r="M248" s="102"/>
      <c r="N248" s="102"/>
      <c r="O248" s="102"/>
      <c r="P248" s="102"/>
      <c r="Q248" s="102"/>
      <c r="R248" s="102"/>
      <c r="T248" s="47"/>
      <c r="U248" s="47"/>
      <c r="V248" s="47"/>
      <c r="W248" s="47"/>
      <c r="X248" s="47"/>
      <c r="Y248" s="47"/>
      <c r="Z248" s="47"/>
      <c r="AA248" s="47"/>
    </row>
    <row r="249" spans="1:27">
      <c r="A249" s="1">
        <v>44087</v>
      </c>
      <c r="B249" s="39">
        <v>348.5</v>
      </c>
      <c r="C249" s="39">
        <v>214.63</v>
      </c>
      <c r="D249" s="39">
        <v>273.85000000000002</v>
      </c>
      <c r="E249" s="39">
        <v>298.39</v>
      </c>
      <c r="F249" s="39">
        <v>307.17</v>
      </c>
      <c r="G249" s="39">
        <v>315.83</v>
      </c>
      <c r="H249" s="39">
        <v>481.02</v>
      </c>
      <c r="I249" s="39">
        <v>71.62</v>
      </c>
      <c r="K249" s="102"/>
      <c r="L249" s="102"/>
      <c r="M249" s="102"/>
      <c r="N249" s="102"/>
      <c r="O249" s="102"/>
      <c r="P249" s="102"/>
      <c r="Q249" s="102"/>
      <c r="R249" s="102"/>
      <c r="T249" s="47"/>
      <c r="U249" s="47"/>
      <c r="V249" s="47"/>
      <c r="W249" s="47"/>
      <c r="X249" s="47"/>
      <c r="Y249" s="47"/>
      <c r="Z249" s="47"/>
      <c r="AA249" s="47"/>
    </row>
    <row r="250" spans="1:27">
      <c r="A250" s="1">
        <v>44094</v>
      </c>
      <c r="B250" s="39">
        <v>349.83</v>
      </c>
      <c r="C250" s="39">
        <v>214.4</v>
      </c>
      <c r="D250" s="39">
        <v>272.58999999999997</v>
      </c>
      <c r="E250" s="39">
        <v>298.43</v>
      </c>
      <c r="F250" s="39">
        <v>311.61</v>
      </c>
      <c r="G250" s="39">
        <v>315.58</v>
      </c>
      <c r="H250" s="39">
        <v>478.79</v>
      </c>
      <c r="I250" s="39">
        <v>71.89</v>
      </c>
      <c r="K250" s="102"/>
      <c r="L250" s="102"/>
      <c r="M250" s="102"/>
      <c r="N250" s="102"/>
      <c r="O250" s="102"/>
      <c r="P250" s="102"/>
      <c r="Q250" s="102"/>
      <c r="R250" s="102"/>
      <c r="T250" s="47"/>
      <c r="U250" s="47"/>
      <c r="V250" s="47"/>
      <c r="W250" s="47"/>
      <c r="X250" s="47"/>
      <c r="Y250" s="47"/>
      <c r="Z250" s="47"/>
      <c r="AA250" s="47"/>
    </row>
    <row r="251" spans="1:27">
      <c r="A251" s="1">
        <v>44101</v>
      </c>
      <c r="B251" s="39">
        <v>350.32</v>
      </c>
      <c r="C251" s="39">
        <v>214.36</v>
      </c>
      <c r="D251" s="39">
        <v>270.41000000000003</v>
      </c>
      <c r="E251" s="39">
        <v>298.62</v>
      </c>
      <c r="F251" s="39">
        <v>311.39999999999998</v>
      </c>
      <c r="G251" s="39">
        <v>315.13</v>
      </c>
      <c r="H251" s="39">
        <v>488.19</v>
      </c>
      <c r="I251" s="39">
        <v>72.010000000000005</v>
      </c>
      <c r="K251" s="102"/>
      <c r="L251" s="102"/>
      <c r="M251" s="102"/>
      <c r="N251" s="102"/>
      <c r="O251" s="102"/>
      <c r="P251" s="102"/>
      <c r="Q251" s="102"/>
      <c r="R251" s="102"/>
      <c r="T251" s="47"/>
      <c r="U251" s="47"/>
      <c r="V251" s="47"/>
      <c r="W251" s="47"/>
      <c r="X251" s="47"/>
      <c r="Y251" s="47"/>
      <c r="Z251" s="47"/>
      <c r="AA251" s="47"/>
    </row>
    <row r="252" spans="1:27">
      <c r="A252" s="1">
        <v>44108</v>
      </c>
      <c r="B252" s="39">
        <v>344.8</v>
      </c>
      <c r="C252" s="39">
        <v>217.02</v>
      </c>
      <c r="D252" s="39">
        <v>273.02999999999997</v>
      </c>
      <c r="E252" s="39">
        <v>304.58999999999997</v>
      </c>
      <c r="F252" s="39">
        <v>311.68</v>
      </c>
      <c r="G252" s="39">
        <v>314.81</v>
      </c>
      <c r="H252" s="39">
        <v>479.92</v>
      </c>
      <c r="I252" s="39">
        <v>72.86</v>
      </c>
      <c r="K252" s="102"/>
      <c r="L252" s="102"/>
      <c r="M252" s="102"/>
      <c r="N252" s="102"/>
      <c r="O252" s="102"/>
      <c r="P252" s="102"/>
      <c r="Q252" s="102"/>
      <c r="R252" s="102"/>
      <c r="T252" s="47"/>
      <c r="U252" s="47"/>
      <c r="V252" s="47"/>
      <c r="W252" s="47"/>
      <c r="X252" s="47"/>
      <c r="Y252" s="47"/>
      <c r="Z252" s="47"/>
      <c r="AA252" s="47"/>
    </row>
    <row r="253" spans="1:27">
      <c r="A253" s="1">
        <v>44115</v>
      </c>
      <c r="B253" s="39">
        <v>347.43</v>
      </c>
      <c r="C253" s="39">
        <v>217.33</v>
      </c>
      <c r="D253" s="39">
        <v>274.35000000000002</v>
      </c>
      <c r="E253" s="39">
        <v>304.7</v>
      </c>
      <c r="F253" s="39">
        <v>312.47000000000003</v>
      </c>
      <c r="G253" s="39">
        <v>317.13</v>
      </c>
      <c r="H253" s="39">
        <v>485.39</v>
      </c>
      <c r="I253" s="39">
        <v>73.069999999999993</v>
      </c>
      <c r="K253" s="102"/>
      <c r="L253" s="102"/>
      <c r="M253" s="102"/>
      <c r="N253" s="102"/>
      <c r="O253" s="102"/>
      <c r="P253" s="102"/>
      <c r="Q253" s="102"/>
      <c r="R253" s="102"/>
      <c r="T253" s="47"/>
      <c r="U253" s="47"/>
      <c r="V253" s="47"/>
      <c r="W253" s="47"/>
      <c r="X253" s="47"/>
      <c r="Y253" s="47"/>
      <c r="Z253" s="47"/>
      <c r="AA253" s="47"/>
    </row>
    <row r="254" spans="1:27">
      <c r="A254" s="1">
        <v>44122</v>
      </c>
      <c r="B254" s="39">
        <v>345.49</v>
      </c>
      <c r="C254" s="39">
        <v>216.77</v>
      </c>
      <c r="D254" s="39">
        <v>272.24</v>
      </c>
      <c r="E254" s="39">
        <v>304.57</v>
      </c>
      <c r="F254" s="39">
        <v>312.33</v>
      </c>
      <c r="G254" s="39">
        <v>316.32</v>
      </c>
      <c r="H254" s="39">
        <v>479.2</v>
      </c>
      <c r="I254" s="39">
        <v>72.099999999999994</v>
      </c>
      <c r="K254" s="102"/>
      <c r="L254" s="102"/>
      <c r="M254" s="102"/>
      <c r="N254" s="102"/>
      <c r="O254" s="102"/>
      <c r="P254" s="102"/>
      <c r="Q254" s="102"/>
      <c r="R254" s="102"/>
    </row>
    <row r="255" spans="1:27">
      <c r="A255" s="1">
        <v>44129</v>
      </c>
      <c r="B255" s="39">
        <v>344.93</v>
      </c>
      <c r="C255" s="39">
        <v>217.41</v>
      </c>
      <c r="D255" s="39">
        <v>272.05</v>
      </c>
      <c r="E255" s="39">
        <v>304.24</v>
      </c>
      <c r="F255" s="39">
        <v>313.24</v>
      </c>
      <c r="G255" s="39">
        <v>315.35000000000002</v>
      </c>
      <c r="H255" s="39">
        <v>473.13</v>
      </c>
      <c r="I255" s="39">
        <v>71.06</v>
      </c>
      <c r="K255" s="102"/>
      <c r="L255" s="102"/>
      <c r="M255" s="102"/>
      <c r="N255" s="102"/>
      <c r="O255" s="102"/>
      <c r="P255" s="102"/>
      <c r="Q255" s="102"/>
      <c r="R255" s="102"/>
    </row>
    <row r="256" spans="1:27">
      <c r="A256" s="1">
        <v>44136</v>
      </c>
      <c r="B256" s="39">
        <v>347.48</v>
      </c>
      <c r="C256" s="39">
        <v>216.69</v>
      </c>
      <c r="D256" s="39">
        <v>272.52</v>
      </c>
      <c r="E256" s="39">
        <v>308.42</v>
      </c>
      <c r="F256" s="39">
        <v>311.27</v>
      </c>
      <c r="G256" s="39">
        <v>319.25</v>
      </c>
      <c r="H256" s="39">
        <v>513.12</v>
      </c>
      <c r="I256" s="39">
        <v>72.489999999999995</v>
      </c>
      <c r="K256" s="102"/>
      <c r="L256" s="102"/>
      <c r="M256" s="102"/>
      <c r="N256" s="102"/>
      <c r="O256" s="102"/>
      <c r="P256" s="102"/>
      <c r="Q256" s="102"/>
      <c r="R256" s="102"/>
    </row>
    <row r="257" spans="1:30">
      <c r="A257" s="1">
        <v>44143</v>
      </c>
      <c r="B257" s="39">
        <v>347.96</v>
      </c>
      <c r="C257" s="39">
        <v>215.47</v>
      </c>
      <c r="D257" s="39">
        <v>273.88</v>
      </c>
      <c r="E257" s="39">
        <v>308.8</v>
      </c>
      <c r="F257" s="39">
        <v>312.16000000000003</v>
      </c>
      <c r="G257" s="39">
        <v>322.23</v>
      </c>
      <c r="H257" s="39">
        <v>497.6</v>
      </c>
      <c r="I257" s="39">
        <v>72</v>
      </c>
    </row>
    <row r="258" spans="1:30">
      <c r="A258" s="1">
        <v>44150</v>
      </c>
      <c r="B258" s="39">
        <v>348.65</v>
      </c>
      <c r="C258" s="39">
        <v>214.89</v>
      </c>
      <c r="D258" s="39">
        <v>273.95</v>
      </c>
      <c r="E258" s="39">
        <v>309.39999999999998</v>
      </c>
      <c r="F258" s="39">
        <v>310.08</v>
      </c>
      <c r="G258" s="39">
        <v>320.95999999999998</v>
      </c>
      <c r="H258" s="39">
        <v>478.83</v>
      </c>
      <c r="I258" s="39">
        <v>72.55</v>
      </c>
    </row>
    <row r="259" spans="1:30">
      <c r="A259" s="1">
        <v>44157</v>
      </c>
      <c r="B259" s="39">
        <v>348.15</v>
      </c>
      <c r="C259" s="39">
        <v>216.64</v>
      </c>
      <c r="D259" s="39">
        <v>271.62</v>
      </c>
      <c r="E259" s="39">
        <v>309.62</v>
      </c>
      <c r="F259" s="39">
        <v>314.64</v>
      </c>
      <c r="G259" s="39">
        <v>317.93</v>
      </c>
      <c r="H259" s="39">
        <v>479.42</v>
      </c>
      <c r="I259" s="39">
        <v>74.239999999999995</v>
      </c>
      <c r="V259" s="39"/>
      <c r="W259" s="39"/>
      <c r="X259" s="39"/>
      <c r="Y259" s="39"/>
      <c r="Z259" s="39"/>
      <c r="AA259" s="39"/>
      <c r="AB259" s="39"/>
      <c r="AC259" s="39"/>
      <c r="AD259" s="39"/>
    </row>
    <row r="260" spans="1:30">
      <c r="A260" s="1">
        <v>44164</v>
      </c>
      <c r="B260" s="39">
        <v>347.06</v>
      </c>
      <c r="C260" s="39">
        <v>216.46</v>
      </c>
      <c r="D260" s="39">
        <v>271.62</v>
      </c>
      <c r="E260" s="39">
        <v>309.01</v>
      </c>
      <c r="F260" s="39">
        <v>315.13</v>
      </c>
      <c r="G260" s="39">
        <v>318.63</v>
      </c>
      <c r="H260" s="39">
        <v>480.49</v>
      </c>
      <c r="I260" s="39">
        <v>74.36</v>
      </c>
      <c r="V260" s="39"/>
      <c r="W260" s="39"/>
      <c r="X260" s="39"/>
      <c r="Y260" s="39"/>
      <c r="Z260" s="39"/>
      <c r="AA260" s="39"/>
      <c r="AB260" s="39"/>
      <c r="AC260" s="39"/>
      <c r="AD260" s="39"/>
    </row>
    <row r="261" spans="1:30">
      <c r="A261" s="1">
        <v>44171</v>
      </c>
      <c r="B261" s="39">
        <v>340.31</v>
      </c>
      <c r="C261" s="39">
        <v>217.92</v>
      </c>
      <c r="D261" s="39">
        <v>274.83999999999997</v>
      </c>
      <c r="E261" s="39">
        <v>308.64999999999998</v>
      </c>
      <c r="F261" s="39">
        <v>314.05</v>
      </c>
      <c r="G261" s="39">
        <v>319.77999999999997</v>
      </c>
      <c r="H261" s="39">
        <v>491.08</v>
      </c>
      <c r="I261" s="39">
        <v>74.319999999999993</v>
      </c>
    </row>
    <row r="262" spans="1:30">
      <c r="A262" s="1">
        <v>44178</v>
      </c>
      <c r="B262" s="39">
        <v>339.3</v>
      </c>
      <c r="C262" s="39">
        <v>218.43</v>
      </c>
      <c r="D262" s="39">
        <v>276.14999999999998</v>
      </c>
      <c r="E262" s="39">
        <v>309.48</v>
      </c>
      <c r="F262" s="39">
        <v>315.27</v>
      </c>
      <c r="G262" s="39">
        <v>320.31</v>
      </c>
      <c r="H262" s="39">
        <v>478.18</v>
      </c>
      <c r="I262" s="39">
        <v>76.94</v>
      </c>
    </row>
    <row r="263" spans="1:30">
      <c r="A263" s="1">
        <v>44185</v>
      </c>
      <c r="B263" s="39">
        <v>337.94</v>
      </c>
      <c r="C263" s="39">
        <v>221.64</v>
      </c>
      <c r="D263" s="39">
        <v>272.51</v>
      </c>
      <c r="E263" s="39">
        <v>309.63</v>
      </c>
      <c r="F263" s="39">
        <v>314.77</v>
      </c>
      <c r="G263" s="39">
        <v>318.91000000000003</v>
      </c>
      <c r="H263" s="39">
        <v>456.48</v>
      </c>
      <c r="I263" s="39">
        <v>75.790000000000006</v>
      </c>
    </row>
    <row r="264" spans="1:30">
      <c r="A264" s="103">
        <v>44192</v>
      </c>
      <c r="B264" s="104">
        <v>335.87</v>
      </c>
      <c r="C264" s="104">
        <v>218.76</v>
      </c>
      <c r="D264" s="104">
        <v>271.36</v>
      </c>
      <c r="E264" s="104">
        <v>321.77999999999997</v>
      </c>
      <c r="F264" s="104">
        <v>314.74</v>
      </c>
      <c r="G264" s="104">
        <v>318.97000000000003</v>
      </c>
      <c r="H264" s="104">
        <v>452.63</v>
      </c>
      <c r="I264" s="104">
        <v>78.040000000000006</v>
      </c>
    </row>
    <row r="265" spans="1:30">
      <c r="A265" s="1">
        <v>44199</v>
      </c>
      <c r="B265" s="39">
        <v>335.21</v>
      </c>
      <c r="C265" s="39">
        <v>218.97</v>
      </c>
      <c r="D265" s="39">
        <v>271.38</v>
      </c>
      <c r="E265" s="39">
        <v>308.91000000000003</v>
      </c>
      <c r="F265" s="39">
        <v>311.20999999999998</v>
      </c>
      <c r="G265" s="39">
        <v>317.04000000000002</v>
      </c>
      <c r="H265" s="39">
        <v>456.6</v>
      </c>
      <c r="I265" s="39">
        <v>78.27</v>
      </c>
    </row>
    <row r="266" spans="1:30">
      <c r="A266" s="1">
        <v>44206</v>
      </c>
      <c r="B266" s="39">
        <v>336.27</v>
      </c>
      <c r="C266" s="39">
        <v>222.86</v>
      </c>
      <c r="D266" s="39">
        <v>276.52</v>
      </c>
      <c r="E266" s="39">
        <v>307.49</v>
      </c>
      <c r="F266" s="39">
        <v>309.39999999999998</v>
      </c>
      <c r="G266" s="39">
        <v>315.43</v>
      </c>
      <c r="H266" s="39">
        <v>442.95</v>
      </c>
      <c r="I266" s="39">
        <v>77.34</v>
      </c>
    </row>
    <row r="267" spans="1:30">
      <c r="A267" s="1">
        <v>44213</v>
      </c>
      <c r="B267" s="39">
        <v>342.21</v>
      </c>
      <c r="C267" s="39">
        <v>225.66</v>
      </c>
      <c r="D267" s="39">
        <v>275.77999999999997</v>
      </c>
      <c r="E267" s="39">
        <v>306.64</v>
      </c>
      <c r="F267" s="39">
        <v>311.14</v>
      </c>
      <c r="G267" s="39">
        <v>316.2</v>
      </c>
      <c r="H267" s="39">
        <v>444.91</v>
      </c>
      <c r="I267" s="39">
        <v>79.83</v>
      </c>
    </row>
    <row r="268" spans="1:30">
      <c r="A268" s="1">
        <v>44220</v>
      </c>
      <c r="B268" s="39">
        <v>345.33</v>
      </c>
      <c r="C268" s="39">
        <v>228.1</v>
      </c>
      <c r="D268" s="39">
        <v>279.24</v>
      </c>
      <c r="E268" s="39">
        <v>306.89999999999998</v>
      </c>
      <c r="F268" s="39">
        <v>309.63</v>
      </c>
      <c r="G268" s="39">
        <v>314.97000000000003</v>
      </c>
      <c r="H268" s="39">
        <v>472.16</v>
      </c>
      <c r="I268" s="39">
        <v>80.44</v>
      </c>
    </row>
    <row r="269" spans="1:30">
      <c r="A269" s="1">
        <v>44227</v>
      </c>
      <c r="B269" s="39">
        <v>348.51</v>
      </c>
      <c r="C269" s="39">
        <v>232.82</v>
      </c>
      <c r="D269" s="39">
        <v>283.19</v>
      </c>
      <c r="E269" s="39">
        <v>306.64999999999998</v>
      </c>
      <c r="F269" s="39">
        <v>310.24</v>
      </c>
      <c r="G269" s="39">
        <v>316.13</v>
      </c>
      <c r="H269" s="39">
        <v>452.3</v>
      </c>
      <c r="I269" s="39">
        <v>86</v>
      </c>
    </row>
    <row r="270" spans="1:30">
      <c r="A270" s="1">
        <v>44234</v>
      </c>
      <c r="B270" s="39">
        <v>354.49</v>
      </c>
      <c r="C270" s="39">
        <v>234.35</v>
      </c>
      <c r="D270" s="39">
        <v>286.14999999999998</v>
      </c>
      <c r="E270" s="39">
        <v>307.54000000000002</v>
      </c>
      <c r="F270" s="39">
        <v>310.41000000000003</v>
      </c>
      <c r="G270" s="39">
        <v>317.12</v>
      </c>
      <c r="H270" s="39">
        <v>454.99</v>
      </c>
      <c r="I270" s="39">
        <v>85.69</v>
      </c>
    </row>
    <row r="271" spans="1:30">
      <c r="A271" s="1">
        <v>44241</v>
      </c>
      <c r="B271" s="39">
        <v>354.57</v>
      </c>
      <c r="C271" s="39">
        <v>235.61</v>
      </c>
      <c r="D271" s="39">
        <v>287.23</v>
      </c>
      <c r="E271" s="39">
        <v>305.66000000000003</v>
      </c>
      <c r="F271" s="39">
        <v>311.37</v>
      </c>
      <c r="G271" s="39">
        <v>317.29000000000002</v>
      </c>
      <c r="H271" s="39">
        <v>449.58</v>
      </c>
      <c r="I271" s="39">
        <v>87.84</v>
      </c>
    </row>
    <row r="272" spans="1:30">
      <c r="A272" s="1">
        <v>44248</v>
      </c>
      <c r="B272" s="39">
        <v>358.37</v>
      </c>
      <c r="C272" s="39">
        <v>234.77</v>
      </c>
      <c r="D272" s="39">
        <v>291.32</v>
      </c>
      <c r="E272" s="39">
        <v>305.97000000000003</v>
      </c>
      <c r="F272" s="39">
        <v>314.32</v>
      </c>
      <c r="G272" s="39">
        <v>318.55</v>
      </c>
      <c r="H272" s="39">
        <v>464.52</v>
      </c>
      <c r="I272" s="39">
        <v>88.04</v>
      </c>
      <c r="J272" s="39">
        <f>AVERAGE(I270:I272)*10</f>
        <v>871.9</v>
      </c>
    </row>
    <row r="273" spans="1:11">
      <c r="A273" s="1">
        <v>44255</v>
      </c>
      <c r="B273" s="39">
        <v>363.09</v>
      </c>
      <c r="C273" s="39">
        <v>235.08</v>
      </c>
      <c r="D273" s="39">
        <v>294.16000000000003</v>
      </c>
      <c r="E273" s="39">
        <v>305.54000000000002</v>
      </c>
      <c r="F273" s="39">
        <v>313.12</v>
      </c>
      <c r="G273" s="39">
        <v>317.27999999999997</v>
      </c>
      <c r="H273" s="39">
        <v>451.66</v>
      </c>
      <c r="I273" s="39">
        <v>88.3</v>
      </c>
    </row>
    <row r="274" spans="1:11">
      <c r="A274" s="1">
        <v>44262</v>
      </c>
      <c r="B274" s="39">
        <v>380.13</v>
      </c>
      <c r="C274" s="39">
        <v>238.13</v>
      </c>
      <c r="D274" s="39">
        <v>302.29000000000002</v>
      </c>
      <c r="E274" s="39">
        <v>306.83999999999997</v>
      </c>
      <c r="F274" s="39">
        <v>312.25</v>
      </c>
      <c r="G274" s="39">
        <v>313.94</v>
      </c>
      <c r="H274" s="39">
        <v>449.83</v>
      </c>
      <c r="I274" s="39">
        <v>88.79</v>
      </c>
    </row>
    <row r="275" spans="1:11">
      <c r="A275" s="1">
        <v>44269</v>
      </c>
      <c r="B275" s="39">
        <v>388.78</v>
      </c>
      <c r="C275" s="39">
        <v>243.18</v>
      </c>
      <c r="D275" s="39">
        <v>312</v>
      </c>
      <c r="E275" s="39">
        <v>306.54000000000002</v>
      </c>
      <c r="F275" s="39">
        <v>314.19</v>
      </c>
      <c r="G275" s="39">
        <v>314.7</v>
      </c>
      <c r="H275" s="39">
        <v>453.91</v>
      </c>
      <c r="I275" s="39">
        <v>93.3</v>
      </c>
    </row>
    <row r="276" spans="1:11">
      <c r="A276" s="1">
        <v>44276</v>
      </c>
      <c r="B276" s="39">
        <v>392.45</v>
      </c>
      <c r="C276" s="39">
        <v>245.15</v>
      </c>
      <c r="D276" s="39">
        <v>317.29000000000002</v>
      </c>
      <c r="E276" s="39">
        <v>306.97000000000003</v>
      </c>
      <c r="F276" s="39">
        <v>314.2</v>
      </c>
      <c r="G276" s="39">
        <v>316.35000000000002</v>
      </c>
      <c r="H276" s="39">
        <v>463.81</v>
      </c>
      <c r="I276" s="39">
        <v>93.77</v>
      </c>
      <c r="J276" s="39">
        <f>AVERAGE(I273:I276)*10</f>
        <v>910.39999999999986</v>
      </c>
      <c r="K276" t="s">
        <v>53</v>
      </c>
    </row>
    <row r="277" spans="1:11">
      <c r="A277" s="1">
        <v>44283</v>
      </c>
      <c r="B277" s="39">
        <v>389.07</v>
      </c>
      <c r="C277" s="39">
        <v>245.26</v>
      </c>
      <c r="D277" s="39">
        <v>316.83999999999997</v>
      </c>
      <c r="E277" s="39">
        <v>306.64999999999998</v>
      </c>
      <c r="F277" s="39">
        <v>316.3</v>
      </c>
      <c r="G277" s="39">
        <v>315.36</v>
      </c>
      <c r="H277" s="39">
        <v>455.82</v>
      </c>
      <c r="I277" s="39">
        <v>93.33</v>
      </c>
    </row>
    <row r="278" spans="1:11">
      <c r="A278" s="1">
        <v>44290</v>
      </c>
      <c r="B278" s="39">
        <v>400.35</v>
      </c>
      <c r="C278" s="39">
        <v>245.6</v>
      </c>
      <c r="D278" s="39">
        <v>318.91000000000003</v>
      </c>
      <c r="E278" s="39">
        <v>306.73</v>
      </c>
      <c r="F278" s="39">
        <v>317.8</v>
      </c>
      <c r="G278" s="39">
        <v>315.81</v>
      </c>
      <c r="H278" s="39">
        <v>451.92</v>
      </c>
      <c r="I278" s="39">
        <v>98.01</v>
      </c>
    </row>
    <row r="279" spans="1:11">
      <c r="A279" s="1">
        <v>44297</v>
      </c>
      <c r="B279" s="39">
        <v>401.02</v>
      </c>
      <c r="C279" s="39">
        <v>247.26</v>
      </c>
      <c r="D279" s="39">
        <v>315.87</v>
      </c>
      <c r="E279" s="39">
        <v>307.49</v>
      </c>
      <c r="F279" s="39">
        <v>316.45</v>
      </c>
      <c r="G279" s="39">
        <v>316.70999999999998</v>
      </c>
      <c r="H279" s="39">
        <v>454.17</v>
      </c>
      <c r="I279" s="39">
        <v>96.8</v>
      </c>
    </row>
    <row r="280" spans="1:11">
      <c r="A280" s="1">
        <v>44304</v>
      </c>
      <c r="B280" s="39">
        <v>398.79</v>
      </c>
      <c r="C280" s="39">
        <v>249.28</v>
      </c>
      <c r="D280" s="39">
        <v>316.33999999999997</v>
      </c>
      <c r="E280" s="39">
        <v>309.17</v>
      </c>
      <c r="F280" s="39">
        <v>316.74</v>
      </c>
      <c r="G280" s="39">
        <v>312.01</v>
      </c>
      <c r="H280" s="39">
        <v>449.41</v>
      </c>
      <c r="I280" s="39">
        <v>96.4</v>
      </c>
    </row>
    <row r="281" spans="1:11">
      <c r="A281" s="1">
        <v>44311</v>
      </c>
      <c r="B281" s="39">
        <v>398.81</v>
      </c>
      <c r="C281" s="39">
        <v>249.8</v>
      </c>
      <c r="D281" s="39">
        <v>316.52999999999997</v>
      </c>
      <c r="E281" s="39">
        <v>309.60000000000002</v>
      </c>
      <c r="F281" s="39">
        <v>319.3</v>
      </c>
      <c r="G281" s="39">
        <v>318.38</v>
      </c>
      <c r="H281" s="39">
        <v>458.73</v>
      </c>
      <c r="I281" s="39">
        <v>97.23</v>
      </c>
      <c r="J281" s="39">
        <f>AVERAGE(I277:I281)*10</f>
        <v>963.54</v>
      </c>
      <c r="K281" t="s">
        <v>56</v>
      </c>
    </row>
    <row r="282" spans="1:11">
      <c r="A282" s="1">
        <v>44318</v>
      </c>
      <c r="B282" s="39">
        <v>403.84</v>
      </c>
      <c r="C282" s="39">
        <v>253.08</v>
      </c>
      <c r="D282" s="39">
        <v>313.98</v>
      </c>
      <c r="E282" s="39">
        <v>311.88</v>
      </c>
      <c r="F282" s="39">
        <v>320.8</v>
      </c>
      <c r="G282" s="39">
        <v>318.08999999999997</v>
      </c>
      <c r="H282" s="39">
        <v>460.28</v>
      </c>
      <c r="I282" s="39">
        <v>99.4</v>
      </c>
      <c r="J282" s="47">
        <v>1.1606000000000001</v>
      </c>
      <c r="K282" t="s">
        <v>57</v>
      </c>
    </row>
    <row r="283" spans="1:11">
      <c r="A283" s="1">
        <v>44325</v>
      </c>
      <c r="B283" s="39">
        <v>402.59</v>
      </c>
      <c r="C283" s="39">
        <v>254.67</v>
      </c>
      <c r="D283" s="39">
        <v>320.29000000000002</v>
      </c>
      <c r="E283" s="39">
        <v>311.86</v>
      </c>
      <c r="F283" s="39">
        <v>322.18</v>
      </c>
      <c r="G283" s="39">
        <v>323.20999999999998</v>
      </c>
      <c r="H283" s="39">
        <v>458.08</v>
      </c>
      <c r="I283" s="39">
        <v>99.89</v>
      </c>
    </row>
    <row r="284" spans="1:11">
      <c r="A284" s="1">
        <v>44332</v>
      </c>
      <c r="B284" s="39">
        <v>407.22</v>
      </c>
      <c r="C284" s="39">
        <v>255.86</v>
      </c>
      <c r="D284" s="39">
        <v>321.13</v>
      </c>
      <c r="E284" s="39">
        <v>312.38</v>
      </c>
      <c r="F284" s="39">
        <v>322.47000000000003</v>
      </c>
      <c r="G284" s="39">
        <v>322.92</v>
      </c>
      <c r="H284" s="39">
        <v>449.08</v>
      </c>
      <c r="I284" s="39">
        <v>99.42</v>
      </c>
    </row>
    <row r="285" spans="1:11">
      <c r="A285" s="1">
        <v>44339</v>
      </c>
      <c r="B285" s="39">
        <v>409.89</v>
      </c>
      <c r="C285" s="39">
        <v>256.87</v>
      </c>
      <c r="D285" s="39">
        <v>320.57</v>
      </c>
      <c r="E285" s="39">
        <v>312.77</v>
      </c>
      <c r="F285" s="39">
        <v>326.02999999999997</v>
      </c>
      <c r="G285" s="39">
        <v>327.82</v>
      </c>
      <c r="H285" s="39">
        <v>455.48</v>
      </c>
      <c r="I285" s="39">
        <v>100.16</v>
      </c>
      <c r="J285" s="39">
        <f>AVERAGE(I282:I285)*10</f>
        <v>997.17499999999995</v>
      </c>
      <c r="K285" t="s">
        <v>55</v>
      </c>
    </row>
    <row r="286" spans="1:11">
      <c r="A286" s="1">
        <v>44346</v>
      </c>
      <c r="B286" s="39">
        <v>411.74</v>
      </c>
      <c r="C286" s="39">
        <v>258.06</v>
      </c>
      <c r="D286" s="39">
        <v>320.29000000000002</v>
      </c>
      <c r="E286" s="39">
        <v>312.19</v>
      </c>
      <c r="F286" s="39">
        <v>326.13</v>
      </c>
      <c r="G286" s="39">
        <v>329.18</v>
      </c>
      <c r="H286" s="39">
        <v>448.57</v>
      </c>
      <c r="I286" s="39">
        <v>100.58</v>
      </c>
      <c r="J286" s="47">
        <v>1.1568000000000001</v>
      </c>
      <c r="K286" t="s">
        <v>57</v>
      </c>
    </row>
    <row r="287" spans="1:11">
      <c r="A287" s="1">
        <v>44353</v>
      </c>
      <c r="B287" s="39">
        <v>413.07</v>
      </c>
      <c r="C287" s="39">
        <v>259.55</v>
      </c>
      <c r="D287" s="39">
        <v>322.49</v>
      </c>
      <c r="E287" s="39">
        <v>314.11</v>
      </c>
      <c r="F287" s="39">
        <v>326.14999999999998</v>
      </c>
      <c r="G287" s="39">
        <v>328.82</v>
      </c>
      <c r="H287" s="39">
        <v>447.74</v>
      </c>
      <c r="I287" s="39">
        <v>100.9</v>
      </c>
    </row>
    <row r="288" spans="1:11">
      <c r="A288" s="1">
        <v>44360</v>
      </c>
      <c r="B288" s="39">
        <v>409.76</v>
      </c>
      <c r="C288" s="39">
        <v>258.89</v>
      </c>
      <c r="D288" s="39">
        <v>317.27999999999997</v>
      </c>
      <c r="E288" s="39">
        <v>314.33999999999997</v>
      </c>
      <c r="F288" s="39">
        <v>328.96</v>
      </c>
      <c r="G288" s="39">
        <v>330.38</v>
      </c>
      <c r="H288" s="39">
        <v>449.13</v>
      </c>
      <c r="I288" s="39">
        <v>100.9</v>
      </c>
    </row>
    <row r="289" spans="1:11">
      <c r="A289" s="1">
        <v>44367</v>
      </c>
      <c r="B289" s="39">
        <v>409.81</v>
      </c>
      <c r="C289" s="39">
        <v>257.79000000000002</v>
      </c>
      <c r="D289" s="39">
        <v>321.33</v>
      </c>
      <c r="E289" s="39">
        <v>314.55</v>
      </c>
      <c r="F289" s="39">
        <v>328.64</v>
      </c>
      <c r="G289" s="39">
        <v>326.64999999999998</v>
      </c>
      <c r="H289" s="39">
        <v>444.46</v>
      </c>
      <c r="I289" s="39">
        <v>100.43</v>
      </c>
      <c r="J289" s="39">
        <f>AVERAGE(I286:I289)*10</f>
        <v>1007.025</v>
      </c>
      <c r="K289" t="s">
        <v>54</v>
      </c>
    </row>
    <row r="290" spans="1:11">
      <c r="A290" s="1">
        <v>44374</v>
      </c>
      <c r="B290" s="39">
        <v>406.16</v>
      </c>
      <c r="C290" s="39">
        <v>256.08</v>
      </c>
      <c r="D290" s="39">
        <v>320.66000000000003</v>
      </c>
      <c r="E290" s="39">
        <v>314.94</v>
      </c>
      <c r="F290" s="39">
        <v>328.55</v>
      </c>
      <c r="G290" s="39">
        <v>326.11</v>
      </c>
      <c r="H290" s="39">
        <v>460.64</v>
      </c>
      <c r="I290" s="39">
        <v>99.14</v>
      </c>
      <c r="J290">
        <v>1.1625000000000001</v>
      </c>
      <c r="K290" t="s">
        <v>57</v>
      </c>
    </row>
    <row r="291" spans="1:11">
      <c r="A291" s="1">
        <v>44381</v>
      </c>
      <c r="B291" s="39">
        <v>400.45</v>
      </c>
      <c r="C291" s="39">
        <v>254.87</v>
      </c>
      <c r="D291" s="39">
        <v>320.76</v>
      </c>
      <c r="E291" s="39">
        <v>318</v>
      </c>
      <c r="F291" s="39">
        <v>327.5</v>
      </c>
      <c r="G291" s="39">
        <v>326.62</v>
      </c>
      <c r="H291" s="39">
        <v>443.91</v>
      </c>
      <c r="I291" s="39">
        <v>99.77</v>
      </c>
    </row>
    <row r="292" spans="1:11">
      <c r="A292" s="1">
        <v>44388</v>
      </c>
      <c r="B292" s="39">
        <v>397.49</v>
      </c>
      <c r="C292" s="39">
        <v>252.39</v>
      </c>
      <c r="D292" s="39">
        <v>319.01</v>
      </c>
      <c r="E292" s="39">
        <v>319.02</v>
      </c>
      <c r="F292" s="39">
        <v>331.1</v>
      </c>
      <c r="G292" s="39">
        <v>334.07</v>
      </c>
      <c r="H292" s="39">
        <v>454.44</v>
      </c>
      <c r="I292" s="39">
        <v>97.55</v>
      </c>
      <c r="K292" t="s">
        <v>58</v>
      </c>
    </row>
    <row r="293" spans="1:11">
      <c r="A293" s="1">
        <v>44395</v>
      </c>
      <c r="B293" s="39">
        <v>396.85</v>
      </c>
      <c r="C293" s="39">
        <v>250.92</v>
      </c>
      <c r="D293" s="39">
        <v>316.52</v>
      </c>
      <c r="E293" s="39">
        <v>318.77</v>
      </c>
      <c r="F293" s="39">
        <v>330.46</v>
      </c>
      <c r="G293" s="39">
        <v>328.16</v>
      </c>
      <c r="H293" s="39">
        <v>448.69</v>
      </c>
      <c r="I293" s="39">
        <v>96</v>
      </c>
      <c r="J293" s="39">
        <f>AVERAGE(I290:I293)*10</f>
        <v>981.15</v>
      </c>
      <c r="K293" t="s">
        <v>60</v>
      </c>
    </row>
    <row r="294" spans="1:11">
      <c r="A294" s="1">
        <v>44402</v>
      </c>
      <c r="B294" s="39">
        <v>393.33</v>
      </c>
      <c r="C294" s="39">
        <v>247.21</v>
      </c>
      <c r="D294" s="39">
        <v>312.77999999999997</v>
      </c>
      <c r="E294" s="39">
        <v>318.45999999999998</v>
      </c>
      <c r="F294" s="39">
        <v>329.72</v>
      </c>
      <c r="G294" s="39">
        <v>328.24</v>
      </c>
      <c r="H294" s="39">
        <v>456.06</v>
      </c>
      <c r="I294" s="39">
        <v>96.56</v>
      </c>
      <c r="J294" s="47">
        <v>1.16641460905846</v>
      </c>
      <c r="K294" t="s">
        <v>57</v>
      </c>
    </row>
    <row r="295" spans="1:11">
      <c r="A295" s="1">
        <v>44409</v>
      </c>
      <c r="B295" s="39">
        <v>393.18</v>
      </c>
      <c r="C295" s="39">
        <v>248.17</v>
      </c>
      <c r="D295" s="39">
        <v>316.48</v>
      </c>
      <c r="E295" s="39">
        <v>330.03</v>
      </c>
      <c r="F295" s="39">
        <v>329.77</v>
      </c>
      <c r="G295" s="39">
        <v>327.18</v>
      </c>
      <c r="H295" s="39">
        <v>453.15</v>
      </c>
      <c r="I295" s="39">
        <v>95.18</v>
      </c>
    </row>
    <row r="296" spans="1:11">
      <c r="A296" s="1">
        <v>44416</v>
      </c>
      <c r="B296" s="39">
        <v>393.08</v>
      </c>
      <c r="C296" s="39">
        <v>248.53</v>
      </c>
      <c r="D296" s="39">
        <v>314.79000000000002</v>
      </c>
      <c r="E296" s="39">
        <v>329.99</v>
      </c>
      <c r="F296" s="39">
        <v>329.54</v>
      </c>
      <c r="G296" s="39">
        <v>330.94</v>
      </c>
      <c r="H296" s="39">
        <v>443.63</v>
      </c>
      <c r="I296" s="39">
        <v>94.48</v>
      </c>
    </row>
    <row r="297" spans="1:11">
      <c r="A297" s="1">
        <v>44423</v>
      </c>
      <c r="B297" s="39">
        <v>395.74</v>
      </c>
      <c r="C297" s="39">
        <v>249.32</v>
      </c>
      <c r="D297" s="39">
        <v>316.88</v>
      </c>
      <c r="E297" s="39">
        <v>330.4</v>
      </c>
      <c r="F297" s="39">
        <v>330.13</v>
      </c>
      <c r="G297" s="39">
        <v>331.9</v>
      </c>
      <c r="H297" s="39">
        <v>451.56</v>
      </c>
      <c r="I297" s="39">
        <v>93.54</v>
      </c>
      <c r="J297" s="102"/>
    </row>
    <row r="298" spans="1:11">
      <c r="A298" s="1">
        <v>44430</v>
      </c>
      <c r="B298" s="39">
        <v>394.16</v>
      </c>
      <c r="C298" s="39">
        <v>252.13</v>
      </c>
      <c r="D298" s="39">
        <v>314.25</v>
      </c>
      <c r="E298" s="39">
        <v>331.07</v>
      </c>
      <c r="F298" s="39">
        <v>331.19</v>
      </c>
      <c r="G298" s="39">
        <v>333.83</v>
      </c>
      <c r="H298" s="39">
        <v>455.09</v>
      </c>
      <c r="I298" s="39">
        <v>94.87</v>
      </c>
    </row>
    <row r="299" spans="1:11">
      <c r="A299" s="1">
        <v>44437</v>
      </c>
      <c r="B299" s="39">
        <v>401.12</v>
      </c>
      <c r="C299" s="39">
        <v>251.81</v>
      </c>
      <c r="D299" s="39">
        <v>314.66000000000003</v>
      </c>
      <c r="E299" s="39">
        <v>329.93</v>
      </c>
      <c r="F299" s="39">
        <v>329.37</v>
      </c>
      <c r="G299" s="39">
        <v>331.36</v>
      </c>
      <c r="H299" s="39">
        <v>461.82</v>
      </c>
      <c r="I299" s="39">
        <v>95.93</v>
      </c>
    </row>
    <row r="300" spans="1:11">
      <c r="A300" s="1">
        <v>44444</v>
      </c>
      <c r="B300" s="39">
        <v>400.53</v>
      </c>
      <c r="C300" s="39">
        <v>257.43</v>
      </c>
      <c r="D300" s="39">
        <v>318.35000000000002</v>
      </c>
      <c r="E300" s="39">
        <v>331.91</v>
      </c>
      <c r="F300" s="39">
        <v>331.79</v>
      </c>
      <c r="G300" s="39">
        <v>334.41</v>
      </c>
      <c r="H300" s="39">
        <v>462.29</v>
      </c>
      <c r="I300" s="39">
        <v>96.24</v>
      </c>
      <c r="K300" t="s">
        <v>59</v>
      </c>
    </row>
    <row r="301" spans="1:11">
      <c r="A301" s="1">
        <v>44451</v>
      </c>
      <c r="B301" s="39">
        <v>404.81</v>
      </c>
      <c r="C301" s="39">
        <v>260.39999999999998</v>
      </c>
      <c r="D301" s="39">
        <v>324.77999999999997</v>
      </c>
      <c r="E301" s="39">
        <v>327.57</v>
      </c>
      <c r="F301" s="39">
        <v>332.31</v>
      </c>
      <c r="G301" s="39">
        <v>335.6</v>
      </c>
      <c r="H301" s="39">
        <v>451.75</v>
      </c>
      <c r="I301" s="39">
        <v>96.76</v>
      </c>
      <c r="J301" s="39">
        <f>AVERAGE(I299:I302)*10</f>
        <v>964.92500000000007</v>
      </c>
      <c r="K301" t="s">
        <v>61</v>
      </c>
    </row>
    <row r="302" spans="1:11">
      <c r="A302" s="1">
        <v>44458</v>
      </c>
      <c r="B302" s="39">
        <v>414.7</v>
      </c>
      <c r="C302" s="39">
        <v>263.31</v>
      </c>
      <c r="D302" s="39">
        <v>326.25</v>
      </c>
      <c r="E302" s="39">
        <v>332.53</v>
      </c>
      <c r="F302" s="39">
        <v>337.01</v>
      </c>
      <c r="G302" s="39">
        <v>334.73</v>
      </c>
      <c r="H302" s="39">
        <v>470.47</v>
      </c>
      <c r="I302" s="39">
        <v>97.04</v>
      </c>
      <c r="J302" s="102">
        <v>1.1680575000000002</v>
      </c>
      <c r="K302" t="s">
        <v>57</v>
      </c>
    </row>
    <row r="303" spans="1:11">
      <c r="A303" s="1">
        <v>44465</v>
      </c>
      <c r="B303" s="39">
        <v>410.96</v>
      </c>
      <c r="C303" s="39">
        <v>265.66000000000003</v>
      </c>
      <c r="D303" s="39">
        <v>328.91</v>
      </c>
      <c r="E303" s="39">
        <v>331.88</v>
      </c>
      <c r="F303" s="39">
        <v>337.09</v>
      </c>
      <c r="G303" s="39">
        <v>335.11</v>
      </c>
      <c r="H303" s="39">
        <v>468.29</v>
      </c>
      <c r="I303" s="39">
        <v>99.08</v>
      </c>
    </row>
    <row r="304" spans="1:11">
      <c r="A304" s="1">
        <v>44472</v>
      </c>
      <c r="B304" s="39">
        <v>427.82</v>
      </c>
      <c r="C304" s="39">
        <v>269.08999999999997</v>
      </c>
      <c r="D304" s="39">
        <v>332.98</v>
      </c>
      <c r="E304" s="39">
        <v>333.89</v>
      </c>
      <c r="F304" s="39">
        <v>335.41</v>
      </c>
      <c r="G304" s="39">
        <v>336.84</v>
      </c>
      <c r="H304" s="39">
        <v>459.25</v>
      </c>
      <c r="I304" s="39">
        <v>98.12</v>
      </c>
    </row>
    <row r="305" spans="1:12">
      <c r="A305" s="1">
        <v>44479</v>
      </c>
      <c r="B305" s="39">
        <v>432.42</v>
      </c>
      <c r="C305" s="39">
        <v>273.51</v>
      </c>
      <c r="D305" s="39">
        <v>337.29</v>
      </c>
      <c r="E305" s="39">
        <v>334.9</v>
      </c>
      <c r="F305" s="39">
        <v>341.57</v>
      </c>
      <c r="G305" s="39">
        <v>341.23</v>
      </c>
      <c r="H305" s="39">
        <v>466.9</v>
      </c>
      <c r="I305" s="39">
        <v>98.79</v>
      </c>
    </row>
    <row r="306" spans="1:12">
      <c r="A306" s="1">
        <v>44486</v>
      </c>
      <c r="B306" s="39">
        <v>453.57</v>
      </c>
      <c r="C306" s="39">
        <v>281.37</v>
      </c>
      <c r="D306" s="39">
        <v>342.45</v>
      </c>
      <c r="E306" s="39">
        <v>335.15</v>
      </c>
      <c r="F306" s="39">
        <v>346.62</v>
      </c>
      <c r="G306" s="39">
        <v>343.37</v>
      </c>
      <c r="H306" s="39">
        <v>480.06</v>
      </c>
      <c r="I306" s="39">
        <v>100.36</v>
      </c>
      <c r="J306" s="39">
        <f>AVERAGE(I303:I306)*10</f>
        <v>990.875</v>
      </c>
      <c r="K306" t="s">
        <v>62</v>
      </c>
    </row>
    <row r="307" spans="1:12">
      <c r="A307" s="1">
        <v>44493</v>
      </c>
      <c r="B307" s="39">
        <v>476.22</v>
      </c>
      <c r="C307" s="39">
        <v>289.43</v>
      </c>
      <c r="D307" s="39">
        <v>352.68</v>
      </c>
      <c r="E307" s="39">
        <v>335.18</v>
      </c>
      <c r="F307" s="39">
        <v>348.84</v>
      </c>
      <c r="G307" s="39">
        <v>346.09</v>
      </c>
      <c r="H307" s="39">
        <v>463.63</v>
      </c>
      <c r="I307" s="39">
        <v>100.13</v>
      </c>
      <c r="J307" s="102">
        <v>1.1761725000000001</v>
      </c>
      <c r="K307" t="s">
        <v>57</v>
      </c>
    </row>
    <row r="308" spans="1:12">
      <c r="A308" s="1">
        <v>44500</v>
      </c>
      <c r="B308" s="39">
        <v>491.48</v>
      </c>
      <c r="C308" s="39">
        <v>292.91000000000003</v>
      </c>
      <c r="D308" s="39">
        <v>362.79</v>
      </c>
      <c r="E308" s="39">
        <v>337.21</v>
      </c>
      <c r="F308" s="39">
        <v>352.08</v>
      </c>
      <c r="G308" s="39">
        <v>347.86</v>
      </c>
      <c r="H308" s="39">
        <v>471.57</v>
      </c>
      <c r="I308" s="39">
        <v>102.62</v>
      </c>
    </row>
    <row r="309" spans="1:12">
      <c r="A309" s="1">
        <v>44507</v>
      </c>
      <c r="B309" s="39">
        <v>494.37</v>
      </c>
      <c r="C309" s="39">
        <v>297.72000000000003</v>
      </c>
      <c r="D309" s="39">
        <v>366.49</v>
      </c>
      <c r="E309" s="39">
        <v>338.29</v>
      </c>
      <c r="F309" s="39">
        <v>357.47</v>
      </c>
      <c r="G309" s="39">
        <v>355.12</v>
      </c>
      <c r="H309" s="39">
        <v>473.62</v>
      </c>
      <c r="I309" s="39">
        <v>102.3</v>
      </c>
    </row>
    <row r="310" spans="1:12">
      <c r="A310" s="1">
        <v>44514</v>
      </c>
      <c r="B310" s="39">
        <v>523.25</v>
      </c>
      <c r="C310" s="39">
        <v>301.99</v>
      </c>
      <c r="D310" s="39">
        <v>364.85</v>
      </c>
      <c r="E310" s="39">
        <v>338.34</v>
      </c>
      <c r="F310" s="39">
        <v>365.17</v>
      </c>
      <c r="G310" s="39">
        <v>359.46</v>
      </c>
      <c r="H310" s="39">
        <v>470.26</v>
      </c>
      <c r="I310" s="39">
        <v>103.03</v>
      </c>
      <c r="J310" s="39">
        <f>AVERAGE(I308:I311)*10</f>
        <v>1038.9750000000001</v>
      </c>
      <c r="K310" t="s">
        <v>63</v>
      </c>
    </row>
    <row r="311" spans="1:12">
      <c r="A311" s="1">
        <v>44521</v>
      </c>
      <c r="B311" s="39">
        <v>498.06</v>
      </c>
      <c r="C311" s="39">
        <v>308.43</v>
      </c>
      <c r="D311" s="39">
        <v>380.14</v>
      </c>
      <c r="E311" s="39">
        <v>338.83</v>
      </c>
      <c r="F311" s="39">
        <v>367.54</v>
      </c>
      <c r="G311" s="39">
        <v>361.94</v>
      </c>
      <c r="H311" s="39">
        <v>472.91</v>
      </c>
      <c r="I311" s="39">
        <v>107.64</v>
      </c>
      <c r="J311" s="102">
        <v>1.1789000000000001</v>
      </c>
      <c r="K311" t="s">
        <v>57</v>
      </c>
    </row>
    <row r="312" spans="1:12">
      <c r="A312" s="1">
        <v>44528</v>
      </c>
      <c r="B312" s="39">
        <v>524.65</v>
      </c>
      <c r="C312" s="39">
        <v>313.14</v>
      </c>
      <c r="D312" s="39">
        <v>391.68</v>
      </c>
      <c r="E312" s="39">
        <v>338.83</v>
      </c>
      <c r="F312" s="39">
        <v>369.28</v>
      </c>
      <c r="G312" s="39">
        <v>364.87</v>
      </c>
      <c r="H312" s="39">
        <v>476.24</v>
      </c>
      <c r="I312" s="39">
        <v>108.52</v>
      </c>
    </row>
    <row r="313" spans="1:12">
      <c r="A313" s="1">
        <v>44535</v>
      </c>
      <c r="B313" s="39">
        <v>534.46</v>
      </c>
      <c r="C313" s="39">
        <v>317.2</v>
      </c>
      <c r="D313" s="39">
        <v>397.69</v>
      </c>
      <c r="E313" s="39">
        <v>339.99</v>
      </c>
      <c r="F313" s="39">
        <v>383.93</v>
      </c>
      <c r="G313" s="39">
        <v>376.29</v>
      </c>
      <c r="H313" s="39">
        <v>470.38</v>
      </c>
      <c r="I313" s="39">
        <v>108.1</v>
      </c>
    </row>
    <row r="314" spans="1:12">
      <c r="A314" s="1">
        <v>44542</v>
      </c>
      <c r="B314" s="39">
        <v>546.64</v>
      </c>
      <c r="C314" s="39">
        <v>321.58</v>
      </c>
      <c r="D314" s="39">
        <v>400.26</v>
      </c>
      <c r="E314" s="39">
        <v>340.64</v>
      </c>
      <c r="F314" s="39">
        <v>389.05</v>
      </c>
      <c r="G314" s="39">
        <v>380.46</v>
      </c>
      <c r="H314" s="39">
        <v>489.17</v>
      </c>
      <c r="I314" s="39">
        <v>110.98</v>
      </c>
      <c r="J314" s="39">
        <f>AVERAGE(I312:I315)*10</f>
        <v>1099.2250000000001</v>
      </c>
      <c r="K314" t="s">
        <v>64</v>
      </c>
    </row>
    <row r="315" spans="1:12">
      <c r="A315" s="1">
        <v>44549</v>
      </c>
      <c r="B315" s="39">
        <v>550.03</v>
      </c>
      <c r="C315" s="39">
        <v>323.7</v>
      </c>
      <c r="D315" s="39">
        <v>407.83</v>
      </c>
      <c r="E315" s="39">
        <v>340.46</v>
      </c>
      <c r="F315" s="39">
        <v>392.13</v>
      </c>
      <c r="G315" s="39">
        <v>384.97</v>
      </c>
      <c r="H315" s="39">
        <v>463.3</v>
      </c>
      <c r="I315" s="39">
        <v>112.09</v>
      </c>
      <c r="J315" s="47">
        <v>1.1777</v>
      </c>
      <c r="K315" t="s">
        <v>57</v>
      </c>
      <c r="L315" s="107" t="s">
        <v>65</v>
      </c>
    </row>
    <row r="316" spans="1:12">
      <c r="A316" s="1">
        <v>44556</v>
      </c>
      <c r="B316" s="39">
        <v>553.27</v>
      </c>
      <c r="C316" s="39">
        <v>329.65</v>
      </c>
      <c r="D316" s="39">
        <v>408.69</v>
      </c>
      <c r="E316" s="39">
        <v>347.9</v>
      </c>
      <c r="F316" s="39">
        <v>395.15</v>
      </c>
      <c r="G316" s="39">
        <v>385.94</v>
      </c>
      <c r="H316" s="39">
        <v>464.65</v>
      </c>
      <c r="I316" s="39">
        <v>112.67</v>
      </c>
      <c r="L316" s="106">
        <f>(1.1779*18+1.1788+1.1736)/20</f>
        <v>1.1777299999999999</v>
      </c>
    </row>
    <row r="317" spans="1:12">
      <c r="A317" s="1">
        <v>44563</v>
      </c>
      <c r="B317" s="39">
        <v>558.79</v>
      </c>
      <c r="C317" s="39">
        <v>327.14999999999998</v>
      </c>
      <c r="D317" s="39">
        <v>403.89</v>
      </c>
      <c r="E317" s="39">
        <v>349.65</v>
      </c>
      <c r="F317" s="39">
        <v>397.36</v>
      </c>
      <c r="G317" s="39">
        <v>386.92</v>
      </c>
      <c r="H317" s="39">
        <v>465.52</v>
      </c>
      <c r="I317" s="39">
        <v>113.34</v>
      </c>
      <c r="J317" s="106"/>
      <c r="K317" s="106"/>
    </row>
    <row r="318" spans="1:12">
      <c r="A318" s="1">
        <v>44570</v>
      </c>
      <c r="B318" s="39">
        <v>570.99</v>
      </c>
      <c r="C318" s="39">
        <v>336.07</v>
      </c>
      <c r="D318" s="39">
        <v>412.66</v>
      </c>
      <c r="E318" s="39">
        <v>346.29</v>
      </c>
      <c r="F318" s="39">
        <v>401.2</v>
      </c>
      <c r="G318" s="39">
        <v>391.83</v>
      </c>
      <c r="H318" s="39">
        <v>477.9</v>
      </c>
      <c r="I318" s="39">
        <v>116.66</v>
      </c>
      <c r="K318" t="s">
        <v>58</v>
      </c>
    </row>
    <row r="319" spans="1:12">
      <c r="A319" s="1">
        <v>44577</v>
      </c>
      <c r="B319" s="39">
        <v>573.37</v>
      </c>
      <c r="C319" s="39">
        <v>338.06</v>
      </c>
      <c r="D319" s="39">
        <v>422.57</v>
      </c>
      <c r="E319" s="39">
        <v>349.5</v>
      </c>
      <c r="F319" s="39">
        <v>409.08</v>
      </c>
      <c r="G319" s="39">
        <v>398.18</v>
      </c>
      <c r="H319" s="39">
        <v>479.89</v>
      </c>
      <c r="I319" s="39">
        <v>121.28</v>
      </c>
      <c r="J319" s="39">
        <f>AVERAGE(I317:I319)*10</f>
        <v>1170.9333333333332</v>
      </c>
      <c r="K319" t="s">
        <v>66</v>
      </c>
      <c r="L319" s="108" t="s">
        <v>67</v>
      </c>
    </row>
    <row r="320" spans="1:12">
      <c r="A320" s="1">
        <v>44584</v>
      </c>
      <c r="B320" s="39">
        <v>576.19000000000005</v>
      </c>
      <c r="C320" s="39">
        <v>343.56</v>
      </c>
      <c r="D320" s="39">
        <v>430.9</v>
      </c>
      <c r="E320" s="39">
        <v>349.7</v>
      </c>
      <c r="F320" s="39">
        <v>412.21</v>
      </c>
      <c r="G320" s="39">
        <v>403.02</v>
      </c>
      <c r="H320" s="39">
        <v>489.83</v>
      </c>
      <c r="I320" s="39">
        <v>119.98</v>
      </c>
      <c r="J320" s="47">
        <v>1.1940533333333334</v>
      </c>
      <c r="K320" t="s">
        <v>57</v>
      </c>
      <c r="L320">
        <f>J319/J320</f>
        <v>980.63738079817745</v>
      </c>
    </row>
    <row r="321" spans="1:13">
      <c r="A321" s="1">
        <v>44591</v>
      </c>
      <c r="B321" s="39">
        <v>579.38</v>
      </c>
      <c r="C321" s="39">
        <v>347.56</v>
      </c>
      <c r="D321" s="39">
        <v>431.15</v>
      </c>
      <c r="E321" s="39">
        <v>349.96</v>
      </c>
      <c r="F321" s="39">
        <v>412.99</v>
      </c>
      <c r="G321" s="39">
        <v>402.69</v>
      </c>
      <c r="H321" s="39">
        <v>480.71</v>
      </c>
      <c r="I321" s="39">
        <v>121.87</v>
      </c>
    </row>
    <row r="322" spans="1:13">
      <c r="A322" s="1">
        <v>44598</v>
      </c>
      <c r="B322" s="39">
        <v>589.44000000000005</v>
      </c>
      <c r="C322" s="39">
        <v>350.74</v>
      </c>
      <c r="D322" s="39">
        <v>439.25</v>
      </c>
      <c r="E322" s="39">
        <v>382.5</v>
      </c>
      <c r="F322" s="39">
        <v>420.69</v>
      </c>
      <c r="G322" s="39">
        <v>411.37</v>
      </c>
      <c r="H322" s="39">
        <v>477.3</v>
      </c>
      <c r="I322" s="39">
        <v>125.89</v>
      </c>
    </row>
    <row r="323" spans="1:13">
      <c r="A323" s="1">
        <v>44605</v>
      </c>
      <c r="B323" s="39">
        <v>594.04</v>
      </c>
      <c r="C323" s="39">
        <v>359.91</v>
      </c>
      <c r="D323" s="39">
        <v>447.7</v>
      </c>
      <c r="E323" s="39">
        <v>382.29</v>
      </c>
      <c r="F323" s="39">
        <v>426.71</v>
      </c>
      <c r="G323" s="39">
        <v>411.98</v>
      </c>
      <c r="H323" s="39">
        <v>483.38</v>
      </c>
      <c r="I323" s="39">
        <v>127.78</v>
      </c>
      <c r="K323" t="s">
        <v>58</v>
      </c>
    </row>
    <row r="324" spans="1:13">
      <c r="A324" s="1">
        <v>44612</v>
      </c>
      <c r="B324" s="39">
        <v>594.47</v>
      </c>
      <c r="C324" s="39">
        <v>358.72</v>
      </c>
      <c r="D324" s="39">
        <v>454.27</v>
      </c>
      <c r="E324" s="39">
        <v>382.56</v>
      </c>
      <c r="F324" s="39">
        <v>430.49</v>
      </c>
      <c r="G324" s="39">
        <v>416.53</v>
      </c>
      <c r="H324" s="39">
        <v>486.18</v>
      </c>
      <c r="I324" s="39">
        <v>130.47999999999999</v>
      </c>
      <c r="J324" s="39">
        <f>AVERAGE(I321:I324)*10</f>
        <v>1265.05</v>
      </c>
      <c r="K324" t="s">
        <v>69</v>
      </c>
    </row>
    <row r="325" spans="1:13">
      <c r="A325" s="1">
        <v>44619</v>
      </c>
      <c r="B325" s="39">
        <v>597.67999999999995</v>
      </c>
      <c r="C325" s="39">
        <v>367.43</v>
      </c>
      <c r="D325" s="39">
        <v>462.82</v>
      </c>
      <c r="E325" s="39">
        <v>392.68</v>
      </c>
      <c r="F325" s="39">
        <v>426.86</v>
      </c>
      <c r="G325" s="39">
        <v>411.49</v>
      </c>
      <c r="H325" s="39">
        <v>473.61</v>
      </c>
      <c r="I325" s="39">
        <v>131.62</v>
      </c>
      <c r="J325" s="47">
        <v>1.1939086750000001</v>
      </c>
      <c r="K325" t="s">
        <v>57</v>
      </c>
      <c r="L325">
        <f>J324/J325</f>
        <v>1059.5869068461202</v>
      </c>
    </row>
    <row r="326" spans="1:13">
      <c r="A326" s="1">
        <v>44626</v>
      </c>
      <c r="B326" s="39">
        <v>597.70000000000005</v>
      </c>
      <c r="C326" s="39">
        <v>371.72</v>
      </c>
      <c r="D326" s="39">
        <v>467.3</v>
      </c>
      <c r="E326" s="39">
        <v>392.27</v>
      </c>
      <c r="F326" s="39">
        <v>426.22</v>
      </c>
      <c r="G326" s="39">
        <v>413.03</v>
      </c>
      <c r="H326" s="39">
        <v>486.64</v>
      </c>
      <c r="I326" s="39">
        <v>131.09</v>
      </c>
    </row>
    <row r="327" spans="1:13">
      <c r="A327" s="1">
        <v>44633</v>
      </c>
      <c r="B327" s="39">
        <v>614.16</v>
      </c>
      <c r="C327" s="39">
        <v>378.94</v>
      </c>
      <c r="D327" s="39">
        <v>477.31</v>
      </c>
      <c r="E327" s="39">
        <v>393.57</v>
      </c>
      <c r="F327" s="39">
        <v>427.28</v>
      </c>
      <c r="G327" s="39">
        <v>413.82</v>
      </c>
      <c r="H327" s="39">
        <v>503.74</v>
      </c>
      <c r="I327" s="39">
        <v>134.41999999999999</v>
      </c>
      <c r="K327" t="s">
        <v>58</v>
      </c>
    </row>
    <row r="328" spans="1:13">
      <c r="A328" s="1">
        <v>44640</v>
      </c>
      <c r="B328" s="39">
        <v>630.80999999999995</v>
      </c>
      <c r="C328" s="39">
        <v>392.24</v>
      </c>
      <c r="D328" s="39">
        <v>481.09</v>
      </c>
      <c r="E328" s="39">
        <v>393.58</v>
      </c>
      <c r="F328" s="39">
        <v>429.06</v>
      </c>
      <c r="G328" s="39">
        <v>415.21</v>
      </c>
      <c r="H328" s="39">
        <v>503.77</v>
      </c>
      <c r="I328" s="39">
        <v>135.74</v>
      </c>
      <c r="J328" s="39">
        <f>AVERAGE(I326:I328)*10</f>
        <v>1337.5</v>
      </c>
      <c r="K328" t="s">
        <v>70</v>
      </c>
    </row>
    <row r="329" spans="1:13">
      <c r="A329" s="1">
        <v>44647</v>
      </c>
      <c r="B329" s="39">
        <v>645.04999999999995</v>
      </c>
      <c r="C329" s="39">
        <v>399.58</v>
      </c>
      <c r="D329" s="39">
        <v>490.89</v>
      </c>
      <c r="E329" s="39">
        <v>392.23</v>
      </c>
      <c r="F329" s="39">
        <v>434.37</v>
      </c>
      <c r="G329" s="39">
        <v>419.04</v>
      </c>
      <c r="H329" s="39">
        <v>498.24</v>
      </c>
      <c r="I329" s="39">
        <v>135.57</v>
      </c>
      <c r="J329" s="47">
        <v>1.1971472333333333</v>
      </c>
      <c r="K329" t="s">
        <v>57</v>
      </c>
      <c r="L329">
        <f>J328/J329</f>
        <v>1117.2393526532812</v>
      </c>
      <c r="M329" t="s">
        <v>71</v>
      </c>
    </row>
    <row r="330" spans="1:13">
      <c r="A330" s="1">
        <v>44654</v>
      </c>
      <c r="B330" s="39">
        <v>664.24</v>
      </c>
      <c r="C330" s="39">
        <v>407.17</v>
      </c>
      <c r="D330" s="39">
        <v>511.68</v>
      </c>
      <c r="E330" s="39">
        <v>409.69</v>
      </c>
      <c r="F330" s="39">
        <v>435.51</v>
      </c>
      <c r="G330" s="39">
        <v>418.26</v>
      </c>
      <c r="H330" s="39">
        <v>493.25</v>
      </c>
      <c r="I330" s="39">
        <v>141.57</v>
      </c>
      <c r="J330" s="110"/>
    </row>
    <row r="331" spans="1:13">
      <c r="A331" s="1">
        <v>44661</v>
      </c>
      <c r="B331" s="39">
        <v>684.76</v>
      </c>
      <c r="C331" s="39">
        <v>415.54</v>
      </c>
      <c r="D331" s="39">
        <v>515.17999999999995</v>
      </c>
      <c r="E331" s="39">
        <v>411</v>
      </c>
      <c r="F331" s="39">
        <v>439.53</v>
      </c>
      <c r="G331" s="39">
        <v>419.91</v>
      </c>
      <c r="H331" s="39">
        <v>506.49</v>
      </c>
      <c r="I331" s="39">
        <v>141.30000000000001</v>
      </c>
    </row>
    <row r="332" spans="1:13">
      <c r="A332" s="1">
        <v>44668</v>
      </c>
      <c r="B332" s="39">
        <v>691.39</v>
      </c>
      <c r="C332" s="39">
        <v>417.43</v>
      </c>
      <c r="D332" s="39">
        <v>518.69000000000005</v>
      </c>
      <c r="E332" s="39">
        <v>412.94</v>
      </c>
      <c r="F332" s="39">
        <v>445.51</v>
      </c>
      <c r="G332" s="39">
        <v>423.18</v>
      </c>
      <c r="H332" s="39">
        <v>520.67999999999995</v>
      </c>
      <c r="I332" s="39">
        <v>144.80000000000001</v>
      </c>
      <c r="J332" s="39">
        <f>AVERAGE(I330:I332)*10</f>
        <v>1425.5666666666666</v>
      </c>
      <c r="K332" t="s">
        <v>72</v>
      </c>
    </row>
    <row r="333" spans="1:13">
      <c r="A333" s="1">
        <v>44675</v>
      </c>
      <c r="B333" s="39">
        <v>692.95</v>
      </c>
      <c r="C333" s="39">
        <v>408.56</v>
      </c>
      <c r="D333" s="39">
        <v>509.68</v>
      </c>
      <c r="E333" s="39">
        <v>395.32</v>
      </c>
      <c r="F333" s="39">
        <v>445.56</v>
      </c>
      <c r="G333" s="39">
        <v>426.81</v>
      </c>
      <c r="H333" s="39">
        <v>511.9</v>
      </c>
      <c r="I333" s="39">
        <v>141.71</v>
      </c>
      <c r="J333" s="47">
        <v>1.1954627777777778</v>
      </c>
      <c r="K333" t="s">
        <v>57</v>
      </c>
      <c r="L333">
        <f>J332/J333</f>
        <v>1192.481015023006</v>
      </c>
    </row>
    <row r="334" spans="1:13">
      <c r="A334" s="1">
        <v>44682</v>
      </c>
      <c r="B334" s="39">
        <v>681.7</v>
      </c>
      <c r="C334" s="39">
        <v>411.34</v>
      </c>
      <c r="D334" s="39">
        <v>513.6</v>
      </c>
      <c r="E334" s="39">
        <v>394.98</v>
      </c>
      <c r="F334" s="39">
        <v>454.4</v>
      </c>
      <c r="G334" s="39">
        <v>431.13</v>
      </c>
      <c r="H334" s="39">
        <v>503.17</v>
      </c>
      <c r="I334" s="39">
        <v>137.59</v>
      </c>
    </row>
    <row r="335" spans="1:13">
      <c r="A335" s="1">
        <v>44689</v>
      </c>
      <c r="B335" s="39">
        <v>688.07</v>
      </c>
      <c r="C335" s="39">
        <v>404.29</v>
      </c>
      <c r="D335" s="39">
        <v>520.41999999999996</v>
      </c>
      <c r="E335" s="39">
        <v>398.11</v>
      </c>
      <c r="F335" s="39">
        <v>464.39</v>
      </c>
      <c r="G335" s="39">
        <v>448.49</v>
      </c>
      <c r="H335" s="39">
        <v>569.16999999999996</v>
      </c>
      <c r="I335" s="39">
        <v>135.33000000000001</v>
      </c>
    </row>
    <row r="336" spans="1:13">
      <c r="A336" s="1">
        <v>44696</v>
      </c>
      <c r="B336" s="39">
        <v>688.44</v>
      </c>
      <c r="C336" s="39">
        <v>398.28</v>
      </c>
      <c r="D336" s="39">
        <v>514.52</v>
      </c>
      <c r="E336" s="39">
        <v>397.57</v>
      </c>
      <c r="F336" s="39">
        <v>480.93</v>
      </c>
      <c r="G336" s="39">
        <v>455.57</v>
      </c>
      <c r="H336" s="39">
        <v>570.75</v>
      </c>
      <c r="I336" s="39">
        <v>133.99</v>
      </c>
      <c r="J336" s="39">
        <f>AVERAGE(I334:I336)*10</f>
        <v>1356.3666666666668</v>
      </c>
      <c r="K336" t="s">
        <v>73</v>
      </c>
    </row>
    <row r="337" spans="1:17">
      <c r="A337" s="1">
        <v>44703</v>
      </c>
      <c r="B337" s="39">
        <v>706.98</v>
      </c>
      <c r="C337" s="39">
        <v>402.88</v>
      </c>
      <c r="D337" s="39">
        <v>512.74</v>
      </c>
      <c r="E337" s="39">
        <v>475.24</v>
      </c>
      <c r="F337" s="39">
        <v>483.37</v>
      </c>
      <c r="G337" s="39">
        <v>460.43</v>
      </c>
      <c r="H337" s="39">
        <v>579.30999999999995</v>
      </c>
      <c r="I337" s="39">
        <v>136.82</v>
      </c>
      <c r="J337">
        <v>1.1806000000000001</v>
      </c>
      <c r="K337" t="s">
        <v>57</v>
      </c>
      <c r="L337">
        <f>J336/J337</f>
        <v>1148.8791010220791</v>
      </c>
      <c r="N337" s="39"/>
    </row>
    <row r="338" spans="1:17">
      <c r="A338" s="1">
        <v>44710</v>
      </c>
      <c r="B338" s="39">
        <v>722.99</v>
      </c>
      <c r="C338" s="39">
        <v>404.3</v>
      </c>
      <c r="D338" s="39">
        <v>508.96</v>
      </c>
      <c r="E338" s="39">
        <v>474.76</v>
      </c>
      <c r="F338" s="39">
        <v>478.36</v>
      </c>
      <c r="G338" s="39">
        <v>460.35</v>
      </c>
      <c r="H338" s="39">
        <v>566.99</v>
      </c>
      <c r="I338" s="39">
        <v>133.53</v>
      </c>
    </row>
    <row r="339" spans="1:17">
      <c r="A339" s="1">
        <v>44717</v>
      </c>
      <c r="B339" s="39">
        <v>722.3</v>
      </c>
      <c r="C339" s="39">
        <v>403.82</v>
      </c>
      <c r="D339" s="39">
        <v>512.62</v>
      </c>
      <c r="E339" s="39">
        <v>475.81</v>
      </c>
      <c r="F339" s="39">
        <v>494.77</v>
      </c>
      <c r="G339" s="39">
        <v>478.57</v>
      </c>
      <c r="H339" s="39">
        <v>573.76</v>
      </c>
      <c r="I339" s="39">
        <v>131.36000000000001</v>
      </c>
    </row>
    <row r="340" spans="1:17">
      <c r="A340" s="1">
        <v>44724</v>
      </c>
      <c r="B340" s="39">
        <v>726.99</v>
      </c>
      <c r="C340" s="39">
        <v>404.67</v>
      </c>
      <c r="D340" s="39">
        <v>519.41</v>
      </c>
      <c r="E340" s="39">
        <v>477.15</v>
      </c>
      <c r="F340" s="39">
        <v>502.58</v>
      </c>
      <c r="G340" s="39">
        <v>478.79</v>
      </c>
      <c r="H340" s="39">
        <v>572.16</v>
      </c>
      <c r="I340" s="39">
        <v>131.63999999999999</v>
      </c>
    </row>
    <row r="341" spans="1:17">
      <c r="A341" s="1">
        <v>44731</v>
      </c>
      <c r="B341" s="39">
        <v>724.94</v>
      </c>
      <c r="C341" s="39">
        <v>405.65</v>
      </c>
      <c r="D341" s="39">
        <v>511.6</v>
      </c>
      <c r="E341" s="39">
        <v>477.33</v>
      </c>
      <c r="F341" s="39">
        <v>505.93</v>
      </c>
      <c r="G341" s="39">
        <v>485.86</v>
      </c>
      <c r="H341" s="39">
        <v>572.16</v>
      </c>
      <c r="I341" s="39">
        <v>132.82</v>
      </c>
    </row>
    <row r="342" spans="1:17">
      <c r="A342" s="1">
        <v>44738</v>
      </c>
      <c r="B342" s="39">
        <v>722.1</v>
      </c>
      <c r="C342" s="39">
        <v>400.65</v>
      </c>
      <c r="D342" s="39">
        <v>508.18</v>
      </c>
      <c r="E342" s="39">
        <v>508.24</v>
      </c>
      <c r="F342" s="39">
        <v>506.04</v>
      </c>
      <c r="G342" s="39">
        <v>482.14</v>
      </c>
      <c r="H342" s="39">
        <v>576.27</v>
      </c>
      <c r="I342" s="39">
        <v>121.36</v>
      </c>
    </row>
    <row r="343" spans="1:17">
      <c r="A343" s="1">
        <v>44745</v>
      </c>
      <c r="B343" s="39">
        <v>726.51</v>
      </c>
      <c r="C343" s="39">
        <v>398.64</v>
      </c>
      <c r="D343" s="39">
        <v>524.21</v>
      </c>
      <c r="E343" s="39">
        <v>508.31</v>
      </c>
      <c r="F343" s="39">
        <v>508.06</v>
      </c>
      <c r="G343" s="39">
        <v>484</v>
      </c>
      <c r="H343" s="39">
        <v>583.54</v>
      </c>
      <c r="I343" s="39">
        <v>120.68</v>
      </c>
    </row>
    <row r="344" spans="1:17">
      <c r="A344" s="1">
        <v>44752</v>
      </c>
      <c r="B344" s="39">
        <v>722.43</v>
      </c>
      <c r="C344" s="39">
        <v>393.03</v>
      </c>
      <c r="D344" s="39">
        <v>501.16</v>
      </c>
      <c r="E344" s="39">
        <v>509.68</v>
      </c>
      <c r="F344" s="39">
        <v>515.01</v>
      </c>
      <c r="G344" s="39">
        <v>501.25</v>
      </c>
      <c r="H344" s="39">
        <v>577.54</v>
      </c>
      <c r="I344" s="39">
        <v>118.37</v>
      </c>
      <c r="J344" s="39">
        <f>AVERAGE(I343:I345)*10</f>
        <v>1183.2333333333333</v>
      </c>
      <c r="K344" s="39" t="s">
        <v>74</v>
      </c>
      <c r="L344" s="39"/>
      <c r="M344" s="39"/>
      <c r="N344" s="39"/>
      <c r="O344" s="39"/>
      <c r="P344" s="39"/>
      <c r="Q344" s="39"/>
    </row>
    <row r="345" spans="1:17">
      <c r="A345" s="1">
        <v>44759</v>
      </c>
      <c r="B345" s="39">
        <v>719.52</v>
      </c>
      <c r="C345" s="39">
        <v>389.25</v>
      </c>
      <c r="D345" s="39">
        <v>510.61</v>
      </c>
      <c r="E345" s="39">
        <v>510.44</v>
      </c>
      <c r="F345" s="39">
        <v>515.44000000000005</v>
      </c>
      <c r="G345" s="39">
        <v>499.22</v>
      </c>
      <c r="H345" s="39">
        <v>575.16</v>
      </c>
      <c r="I345" s="39">
        <v>115.92</v>
      </c>
      <c r="J345" s="39"/>
      <c r="K345" s="39"/>
      <c r="L345" s="39"/>
      <c r="M345" s="39"/>
      <c r="N345" s="39"/>
      <c r="O345" s="39"/>
      <c r="P345" s="39"/>
      <c r="Q345" s="39"/>
    </row>
    <row r="346" spans="1:17">
      <c r="A346" s="1">
        <v>44766</v>
      </c>
      <c r="B346" s="39">
        <v>714.56</v>
      </c>
      <c r="C346" s="39">
        <v>383.54</v>
      </c>
      <c r="D346" s="39">
        <v>487.64</v>
      </c>
      <c r="E346" s="39">
        <v>530.89</v>
      </c>
      <c r="F346" s="39">
        <v>517.23</v>
      </c>
      <c r="G346" s="39">
        <v>498.46</v>
      </c>
      <c r="H346" s="39">
        <v>581.6</v>
      </c>
      <c r="I346" s="39">
        <v>119.72</v>
      </c>
      <c r="J346" s="39"/>
      <c r="K346" s="39"/>
      <c r="L346" s="39"/>
      <c r="M346" s="39"/>
      <c r="N346" s="39"/>
      <c r="O346" s="39"/>
      <c r="P346" s="39"/>
      <c r="Q346" s="39"/>
    </row>
    <row r="347" spans="1:17">
      <c r="A347" s="1">
        <v>44773</v>
      </c>
      <c r="B347" s="39">
        <v>711.42</v>
      </c>
      <c r="C347" s="39">
        <v>377.24</v>
      </c>
      <c r="D347" s="39">
        <v>486.53</v>
      </c>
      <c r="E347" s="39">
        <v>530.86</v>
      </c>
      <c r="F347" s="39">
        <v>517.07000000000005</v>
      </c>
      <c r="G347" s="39">
        <v>502.16</v>
      </c>
      <c r="H347" s="39">
        <v>581.19000000000005</v>
      </c>
      <c r="I347" s="39">
        <v>112.12</v>
      </c>
      <c r="J347" s="39" t="s">
        <v>76</v>
      </c>
      <c r="K347" s="39"/>
      <c r="L347" s="39"/>
      <c r="M347" s="39"/>
      <c r="N347" s="39"/>
      <c r="O347" s="39"/>
      <c r="P347" s="39"/>
      <c r="Q347" s="39"/>
    </row>
    <row r="348" spans="1:17">
      <c r="A348" s="1">
        <v>44780</v>
      </c>
      <c r="B348" s="39">
        <v>711.09</v>
      </c>
      <c r="C348" s="39">
        <v>376.27</v>
      </c>
      <c r="D348" s="39">
        <v>489.89</v>
      </c>
      <c r="E348" s="39">
        <v>532.03</v>
      </c>
      <c r="F348" s="39">
        <v>519</v>
      </c>
      <c r="G348" s="39">
        <v>507.18</v>
      </c>
      <c r="H348" s="39">
        <v>596.5</v>
      </c>
      <c r="I348" s="39">
        <v>112.75</v>
      </c>
      <c r="J348" s="39">
        <f>AVERAGE(I347:I350)*10</f>
        <v>1107.1000000000001</v>
      </c>
      <c r="K348" s="39"/>
      <c r="L348" s="47">
        <v>1.1867637844542176</v>
      </c>
      <c r="M348" s="39"/>
      <c r="N348" s="39"/>
      <c r="O348" s="39"/>
      <c r="P348" s="39"/>
      <c r="Q348" s="39"/>
    </row>
    <row r="349" spans="1:17">
      <c r="A349" s="1">
        <v>44787</v>
      </c>
      <c r="B349" s="39">
        <v>717.3</v>
      </c>
      <c r="C349" s="39">
        <v>369.46</v>
      </c>
      <c r="D349" s="39">
        <v>488.13</v>
      </c>
      <c r="E349" s="39">
        <v>532.46</v>
      </c>
      <c r="F349" s="39">
        <v>520.6</v>
      </c>
      <c r="G349" s="39">
        <v>514.70000000000005</v>
      </c>
      <c r="H349" s="39">
        <v>615.70000000000005</v>
      </c>
      <c r="I349" s="39">
        <v>111.81</v>
      </c>
      <c r="J349" s="39"/>
      <c r="K349" s="39"/>
      <c r="L349" s="39"/>
      <c r="M349" s="39"/>
      <c r="N349" s="39"/>
      <c r="O349" s="39"/>
      <c r="P349" s="39"/>
      <c r="Q349" s="39"/>
    </row>
    <row r="350" spans="1:17">
      <c r="A350" s="1">
        <v>44794</v>
      </c>
      <c r="B350" s="39">
        <v>713.83</v>
      </c>
      <c r="C350" s="39">
        <v>366.58</v>
      </c>
      <c r="D350" s="39">
        <v>490.34</v>
      </c>
      <c r="E350" s="39">
        <v>536.48</v>
      </c>
      <c r="F350" s="39">
        <v>519.82000000000005</v>
      </c>
      <c r="G350" s="39">
        <v>513.09</v>
      </c>
      <c r="H350" s="39">
        <v>614.62</v>
      </c>
      <c r="I350" s="39">
        <v>106.16</v>
      </c>
      <c r="J350" s="39"/>
      <c r="K350" s="39"/>
      <c r="L350" s="39"/>
      <c r="M350" s="39"/>
      <c r="N350" s="39"/>
      <c r="O350" s="39"/>
      <c r="P350" s="39"/>
      <c r="Q350" s="39"/>
    </row>
    <row r="351" spans="1:17">
      <c r="A351" s="1">
        <v>44801</v>
      </c>
      <c r="B351" s="39">
        <v>715.94</v>
      </c>
      <c r="C351" s="39">
        <v>370.39</v>
      </c>
      <c r="D351" s="39">
        <v>483.53</v>
      </c>
      <c r="E351" s="39">
        <v>536.35</v>
      </c>
      <c r="F351" s="39">
        <v>518.91</v>
      </c>
      <c r="G351" s="39">
        <v>510.53</v>
      </c>
      <c r="H351" s="39">
        <v>610.26</v>
      </c>
      <c r="I351" s="39">
        <v>108.51</v>
      </c>
      <c r="J351" s="39" t="s">
        <v>75</v>
      </c>
      <c r="K351" s="39"/>
      <c r="L351" s="39"/>
      <c r="M351" s="39"/>
      <c r="N351" s="39"/>
      <c r="O351" s="39"/>
      <c r="P351" s="39"/>
      <c r="Q351" s="39"/>
    </row>
    <row r="352" spans="1:17">
      <c r="A352" s="1">
        <v>44808</v>
      </c>
      <c r="B352" s="39">
        <v>725.03</v>
      </c>
      <c r="C352" s="39">
        <v>375.51</v>
      </c>
      <c r="D352" s="39">
        <v>496.51</v>
      </c>
      <c r="E352" s="39">
        <v>536.04999999999995</v>
      </c>
      <c r="F352" s="39">
        <v>522.48</v>
      </c>
      <c r="G352" s="39">
        <v>516.38</v>
      </c>
      <c r="H352" s="39">
        <v>612.80999999999995</v>
      </c>
      <c r="I352" s="39">
        <v>109.58</v>
      </c>
      <c r="J352" s="39">
        <f>AVERAGE(I351:I353)*10</f>
        <v>1090</v>
      </c>
      <c r="K352" t="s">
        <v>57</v>
      </c>
      <c r="L352" s="47">
        <f>AVERAGE([2]GBP!$L$6056:$L$6078)</f>
        <v>1.1610516782213893</v>
      </c>
      <c r="M352" s="39"/>
      <c r="N352" s="39"/>
      <c r="O352" s="39"/>
      <c r="P352" s="39"/>
      <c r="Q352" s="39"/>
    </row>
    <row r="353" spans="1:11">
      <c r="A353" s="1">
        <v>44815</v>
      </c>
      <c r="B353" s="39">
        <v>716.04</v>
      </c>
      <c r="C353" s="39">
        <v>376.99</v>
      </c>
      <c r="D353" s="39">
        <v>485.07</v>
      </c>
      <c r="E353" s="39">
        <v>535.97</v>
      </c>
      <c r="F353" s="39">
        <v>526.79</v>
      </c>
      <c r="G353" s="39">
        <v>520.5</v>
      </c>
      <c r="H353" s="39">
        <v>630.22</v>
      </c>
      <c r="I353" s="39">
        <v>108.91</v>
      </c>
    </row>
    <row r="354" spans="1:11">
      <c r="A354" s="1">
        <v>44822</v>
      </c>
      <c r="B354" s="39">
        <v>723.9</v>
      </c>
      <c r="C354" s="39">
        <v>376.32</v>
      </c>
      <c r="D354" s="39">
        <v>483.91</v>
      </c>
      <c r="E354" s="39">
        <v>554.97</v>
      </c>
      <c r="F354" s="39">
        <v>530.66</v>
      </c>
      <c r="G354" s="39">
        <v>522.82000000000005</v>
      </c>
      <c r="H354" s="39">
        <v>604.72</v>
      </c>
      <c r="I354" s="39">
        <v>107.95</v>
      </c>
    </row>
    <row r="355" spans="1:11">
      <c r="A355" s="1">
        <v>44829</v>
      </c>
      <c r="B355" s="39">
        <v>723.24</v>
      </c>
      <c r="C355" s="39">
        <v>372.42</v>
      </c>
      <c r="D355" s="39">
        <v>491.01</v>
      </c>
      <c r="E355" s="39">
        <v>554.71</v>
      </c>
      <c r="F355" s="39">
        <v>529.72</v>
      </c>
      <c r="G355" s="39">
        <v>519.82000000000005</v>
      </c>
      <c r="H355" s="39">
        <v>605.84</v>
      </c>
      <c r="I355" s="39">
        <v>112.06</v>
      </c>
      <c r="K355" s="2"/>
    </row>
    <row r="356" spans="1:11">
      <c r="A356" s="1">
        <v>44836</v>
      </c>
      <c r="B356" s="39">
        <v>721.91</v>
      </c>
      <c r="C356" s="39">
        <v>371.28</v>
      </c>
      <c r="D356" s="39">
        <v>485.78</v>
      </c>
      <c r="E356" s="39">
        <v>554.23</v>
      </c>
      <c r="F356" s="39">
        <v>527.30999999999995</v>
      </c>
      <c r="G356" s="39">
        <v>520.92999999999995</v>
      </c>
      <c r="H356" s="39">
        <v>608.91999999999996</v>
      </c>
      <c r="I356" s="39">
        <v>108.85</v>
      </c>
      <c r="K356" s="2"/>
    </row>
    <row r="357" spans="1:11">
      <c r="A357" s="1">
        <v>44843</v>
      </c>
      <c r="B357" s="39">
        <v>716.57</v>
      </c>
      <c r="C357" s="39">
        <v>368.52</v>
      </c>
      <c r="D357" s="39">
        <v>479.36</v>
      </c>
      <c r="E357" s="39">
        <v>555.57000000000005</v>
      </c>
      <c r="F357" s="39">
        <v>526.46</v>
      </c>
      <c r="G357" s="39">
        <v>523.72</v>
      </c>
      <c r="H357" s="39">
        <v>611.73</v>
      </c>
      <c r="I357" s="39">
        <v>107.69</v>
      </c>
      <c r="K357" s="2"/>
    </row>
    <row r="358" spans="1:11">
      <c r="A358" s="1">
        <v>44850</v>
      </c>
      <c r="B358" s="39">
        <v>704.92</v>
      </c>
      <c r="C358" s="39">
        <v>359.57</v>
      </c>
      <c r="D358" s="39">
        <v>485.74</v>
      </c>
      <c r="E358" s="39">
        <v>555.59</v>
      </c>
      <c r="F358" s="39">
        <v>531.03</v>
      </c>
      <c r="G358" s="39">
        <v>521.58000000000004</v>
      </c>
      <c r="H358" s="39">
        <v>606.41999999999996</v>
      </c>
      <c r="I358" s="39">
        <v>106.39</v>
      </c>
      <c r="K358" s="2"/>
    </row>
    <row r="359" spans="1:11">
      <c r="A359" s="1">
        <v>44857</v>
      </c>
      <c r="B359" s="39">
        <v>691.55</v>
      </c>
      <c r="C359" s="39">
        <v>358.43</v>
      </c>
      <c r="D359" s="39">
        <v>476.07</v>
      </c>
      <c r="E359" s="39">
        <v>536.79999999999995</v>
      </c>
      <c r="F359" s="39">
        <v>538.17999999999995</v>
      </c>
      <c r="G359" s="39">
        <v>526.29</v>
      </c>
      <c r="H359" s="39">
        <v>627.58000000000004</v>
      </c>
      <c r="I359" s="39">
        <v>105.83</v>
      </c>
      <c r="K359" s="2"/>
    </row>
    <row r="360" spans="1:11">
      <c r="A360" s="1">
        <v>44864</v>
      </c>
      <c r="B360" s="39">
        <v>686.63</v>
      </c>
      <c r="C360" s="39">
        <v>340.27</v>
      </c>
      <c r="D360" s="39">
        <v>468.42</v>
      </c>
      <c r="E360" s="39">
        <v>537.41999999999996</v>
      </c>
      <c r="F360" s="39">
        <v>540.01</v>
      </c>
      <c r="G360" s="39">
        <v>527.6</v>
      </c>
      <c r="H360" s="39">
        <v>617.04999999999995</v>
      </c>
      <c r="I360" s="39">
        <v>104.28</v>
      </c>
    </row>
    <row r="361" spans="1:11">
      <c r="A361" s="1">
        <v>44871</v>
      </c>
      <c r="B361" s="39">
        <v>669.27</v>
      </c>
      <c r="C361" s="39">
        <v>323.32</v>
      </c>
      <c r="D361" s="39">
        <v>456.17</v>
      </c>
      <c r="E361" s="39">
        <v>537.09</v>
      </c>
      <c r="F361" s="39">
        <v>539.09</v>
      </c>
      <c r="G361" s="39">
        <v>532.71</v>
      </c>
      <c r="H361" s="39">
        <v>622.15</v>
      </c>
      <c r="I361" s="39">
        <v>102.45</v>
      </c>
    </row>
    <row r="362" spans="1:11">
      <c r="A362" s="1">
        <v>44878</v>
      </c>
      <c r="B362" s="39">
        <v>672.38</v>
      </c>
      <c r="C362" s="39">
        <v>315.68</v>
      </c>
      <c r="D362" s="39">
        <v>462.34</v>
      </c>
      <c r="E362" s="39">
        <v>537.91</v>
      </c>
      <c r="F362" s="39">
        <v>535.30999999999995</v>
      </c>
      <c r="G362" s="39">
        <v>531.94000000000005</v>
      </c>
      <c r="H362" s="39">
        <v>625.45000000000005</v>
      </c>
      <c r="I362" s="39">
        <v>102.01</v>
      </c>
    </row>
    <row r="363" spans="1:11">
      <c r="A363" s="1">
        <v>44885</v>
      </c>
      <c r="B363" s="39">
        <v>656.29</v>
      </c>
      <c r="C363" s="39">
        <v>314.94</v>
      </c>
      <c r="D363" s="39">
        <v>446.76</v>
      </c>
      <c r="E363" s="39">
        <v>537.72</v>
      </c>
      <c r="F363" s="39">
        <v>534.13</v>
      </c>
      <c r="G363" s="39">
        <v>530.9</v>
      </c>
      <c r="H363" s="39">
        <v>628.86</v>
      </c>
      <c r="I363" s="39">
        <v>104.46</v>
      </c>
    </row>
    <row r="364" spans="1:11">
      <c r="A364" s="1">
        <v>44892</v>
      </c>
      <c r="B364" s="39">
        <v>636.42999999999995</v>
      </c>
      <c r="C364" s="39">
        <v>312.07</v>
      </c>
      <c r="D364" s="39">
        <v>443.32</v>
      </c>
      <c r="E364" s="39">
        <v>539.34</v>
      </c>
      <c r="F364" s="39">
        <v>533.86</v>
      </c>
      <c r="G364" s="39">
        <v>528.04999999999995</v>
      </c>
      <c r="H364" s="39">
        <v>621.07000000000005</v>
      </c>
      <c r="I364" s="39">
        <v>95.75</v>
      </c>
    </row>
    <row r="365" spans="1:11">
      <c r="A365" s="1">
        <v>44899</v>
      </c>
      <c r="B365" s="39">
        <v>617.84</v>
      </c>
      <c r="C365" s="39">
        <v>304.45999999999998</v>
      </c>
      <c r="D365" s="39">
        <v>433.41</v>
      </c>
      <c r="E365" s="39">
        <v>537.23</v>
      </c>
      <c r="F365" s="39">
        <v>528.22</v>
      </c>
      <c r="G365" s="39">
        <v>526.74</v>
      </c>
      <c r="H365" s="39">
        <v>649.22</v>
      </c>
      <c r="I365" s="39">
        <v>97.99</v>
      </c>
    </row>
    <row r="366" spans="1:11">
      <c r="A366" s="1">
        <v>44906</v>
      </c>
      <c r="B366" s="39">
        <v>599.29</v>
      </c>
      <c r="C366" s="39">
        <v>301.13</v>
      </c>
      <c r="D366" s="39">
        <v>433.17</v>
      </c>
      <c r="E366" s="39">
        <v>537.85</v>
      </c>
      <c r="F366" s="39">
        <v>522.52</v>
      </c>
      <c r="G366" s="39">
        <v>531.66</v>
      </c>
      <c r="H366" s="39">
        <v>669.84</v>
      </c>
      <c r="I366" s="39">
        <v>92.85</v>
      </c>
    </row>
    <row r="367" spans="1:11">
      <c r="A367" s="1">
        <v>44913</v>
      </c>
      <c r="B367" s="39">
        <v>595.22</v>
      </c>
      <c r="C367" s="39">
        <v>295.60000000000002</v>
      </c>
      <c r="D367" s="39">
        <v>419.36</v>
      </c>
      <c r="E367" s="39">
        <v>536.79999999999995</v>
      </c>
      <c r="F367" s="39">
        <v>520.26</v>
      </c>
      <c r="G367" s="39">
        <v>527.32000000000005</v>
      </c>
      <c r="H367" s="39">
        <v>649.16999999999996</v>
      </c>
      <c r="I367" s="39">
        <v>92.16</v>
      </c>
      <c r="J367" s="39"/>
    </row>
    <row r="368" spans="1:11">
      <c r="A368" s="1">
        <v>44920</v>
      </c>
      <c r="B368" s="39">
        <v>576.77</v>
      </c>
      <c r="C368" s="39">
        <v>295.87</v>
      </c>
      <c r="D368" s="39">
        <v>410.09</v>
      </c>
      <c r="E368" s="39">
        <v>534.79999999999995</v>
      </c>
      <c r="F368" s="39">
        <v>525.96</v>
      </c>
      <c r="G368" s="39">
        <v>529.33000000000004</v>
      </c>
      <c r="H368" s="39">
        <v>652.62</v>
      </c>
      <c r="I368" s="39">
        <v>92.52</v>
      </c>
    </row>
    <row r="369" spans="1:13">
      <c r="A369" s="1">
        <v>44927</v>
      </c>
      <c r="B369" s="39">
        <v>562.87</v>
      </c>
      <c r="C369" s="39">
        <v>292.24</v>
      </c>
      <c r="D369" s="39">
        <v>404.33</v>
      </c>
      <c r="E369" s="39">
        <v>538.01</v>
      </c>
      <c r="F369" s="39">
        <v>519.77</v>
      </c>
      <c r="G369" s="39">
        <v>528.30999999999995</v>
      </c>
      <c r="H369" s="39">
        <v>665.36</v>
      </c>
      <c r="I369" s="39">
        <v>90.43</v>
      </c>
    </row>
    <row r="370" spans="1:13">
      <c r="A370" s="1">
        <v>44934</v>
      </c>
      <c r="B370" s="39">
        <v>574.25</v>
      </c>
      <c r="C370" s="39">
        <v>289.73</v>
      </c>
      <c r="D370" s="39">
        <v>398.81</v>
      </c>
      <c r="E370" s="39">
        <v>533.28</v>
      </c>
      <c r="F370" s="39">
        <v>508.93</v>
      </c>
      <c r="G370" s="39">
        <v>528.48</v>
      </c>
      <c r="H370" s="39">
        <v>690</v>
      </c>
      <c r="I370" s="39">
        <v>87.99</v>
      </c>
    </row>
    <row r="371" spans="1:13">
      <c r="A371" s="1">
        <v>44941</v>
      </c>
      <c r="B371" s="39">
        <v>539.17999999999995</v>
      </c>
      <c r="C371" s="39">
        <v>276.88</v>
      </c>
      <c r="D371" s="39">
        <v>385.15</v>
      </c>
      <c r="E371" s="39">
        <v>531.36</v>
      </c>
      <c r="F371" s="39">
        <v>500.35</v>
      </c>
      <c r="G371" s="39">
        <v>515.96</v>
      </c>
      <c r="H371" s="39">
        <v>684.97</v>
      </c>
      <c r="I371" s="39">
        <v>85.06</v>
      </c>
    </row>
    <row r="372" spans="1:13">
      <c r="A372" s="1">
        <v>44948</v>
      </c>
      <c r="B372" s="39">
        <v>511.59</v>
      </c>
      <c r="C372" s="39">
        <v>267.31</v>
      </c>
      <c r="D372" s="39">
        <v>368</v>
      </c>
      <c r="E372" s="39">
        <v>531.37</v>
      </c>
      <c r="F372" s="39">
        <v>502.02</v>
      </c>
      <c r="G372" s="39">
        <v>515.91999999999996</v>
      </c>
      <c r="H372" s="39">
        <v>667.5</v>
      </c>
      <c r="I372" s="39">
        <v>84.16</v>
      </c>
      <c r="J372" s="39">
        <f>AVERAGE(I369:I371)*10</f>
        <v>878.26666666666665</v>
      </c>
      <c r="K372" t="s">
        <v>57</v>
      </c>
      <c r="L372" s="102">
        <f>AVERAGE([2]GBP!$L$6146:$L$6167)</f>
        <v>1.132626248458992</v>
      </c>
      <c r="M372">
        <f>J372/L372</f>
        <v>775.42496287862195</v>
      </c>
    </row>
    <row r="373" spans="1:13">
      <c r="A373" s="1">
        <v>44955</v>
      </c>
      <c r="B373" s="39">
        <v>481.63</v>
      </c>
      <c r="C373" s="39">
        <v>256.81</v>
      </c>
      <c r="D373" s="39">
        <v>360.72</v>
      </c>
      <c r="E373" s="39">
        <v>522.32000000000005</v>
      </c>
      <c r="F373" s="39">
        <v>485.79</v>
      </c>
      <c r="G373" s="39">
        <v>509.54</v>
      </c>
      <c r="H373" s="39">
        <v>696.62</v>
      </c>
      <c r="I373" s="39">
        <v>79.180000000000007</v>
      </c>
    </row>
    <row r="374" spans="1:13">
      <c r="A374" s="1">
        <v>44962</v>
      </c>
      <c r="B374" s="39">
        <v>477.48</v>
      </c>
      <c r="C374" s="39">
        <v>252.13</v>
      </c>
      <c r="D374" s="39">
        <v>362.36</v>
      </c>
      <c r="E374" s="39">
        <v>517.62</v>
      </c>
      <c r="F374" s="39">
        <v>469.23</v>
      </c>
      <c r="G374" s="39">
        <v>489.78</v>
      </c>
      <c r="H374" s="39">
        <v>678.52</v>
      </c>
      <c r="I374" s="39">
        <v>78.39</v>
      </c>
    </row>
    <row r="375" spans="1:13">
      <c r="A375" s="1">
        <v>44969</v>
      </c>
      <c r="B375" s="39">
        <v>480.16</v>
      </c>
      <c r="C375" s="39">
        <v>254.53</v>
      </c>
      <c r="D375" s="39">
        <v>352.13</v>
      </c>
      <c r="E375" s="39">
        <v>512.92999999999995</v>
      </c>
      <c r="F375" s="39">
        <v>437.03</v>
      </c>
      <c r="G375" s="39">
        <v>465.87</v>
      </c>
      <c r="H375" s="39">
        <v>689.22</v>
      </c>
      <c r="I375" s="39">
        <v>82.39</v>
      </c>
    </row>
    <row r="376" spans="1:13">
      <c r="A376" s="1">
        <v>44976</v>
      </c>
      <c r="B376" s="39">
        <v>484.18</v>
      </c>
      <c r="C376" s="39">
        <v>259.97000000000003</v>
      </c>
      <c r="D376" s="39">
        <v>347.22</v>
      </c>
      <c r="E376" s="39">
        <v>510.19</v>
      </c>
      <c r="F376" s="39">
        <v>452.95</v>
      </c>
      <c r="G376" s="39">
        <v>468.43</v>
      </c>
      <c r="H376" s="39">
        <v>653.97</v>
      </c>
      <c r="I376" s="39">
        <v>81.349999999999994</v>
      </c>
      <c r="J376" s="39">
        <f>AVERAGE(I373:I376)*10</f>
        <v>803.27499999999986</v>
      </c>
      <c r="K376" t="s">
        <v>57</v>
      </c>
      <c r="L376" s="102">
        <f>AVERAGE([2]GBP!$L$6168:$L$6187)</f>
        <v>1.129518864139174</v>
      </c>
      <c r="M376">
        <f>J376/L376</f>
        <v>711.16563476980059</v>
      </c>
    </row>
    <row r="377" spans="1:13">
      <c r="A377" s="1">
        <v>44983</v>
      </c>
      <c r="B377" s="39">
        <v>481.14</v>
      </c>
      <c r="C377" s="39">
        <v>262.20999999999998</v>
      </c>
      <c r="D377" s="39">
        <v>350.86</v>
      </c>
      <c r="E377" s="39">
        <v>500.8</v>
      </c>
      <c r="F377" s="39">
        <v>437.54</v>
      </c>
      <c r="G377" s="39">
        <v>465.65</v>
      </c>
      <c r="H377" s="39">
        <v>680.17</v>
      </c>
      <c r="I377" s="39">
        <v>78.02</v>
      </c>
      <c r="L377" s="102"/>
    </row>
    <row r="378" spans="1:13">
      <c r="A378" s="1">
        <v>44990</v>
      </c>
      <c r="B378" s="39">
        <v>474.64</v>
      </c>
      <c r="C378" s="39">
        <v>261.89999999999998</v>
      </c>
      <c r="D378" s="39">
        <v>348.97</v>
      </c>
      <c r="E378" s="39">
        <v>492.56</v>
      </c>
      <c r="F378" s="39">
        <v>443.62</v>
      </c>
      <c r="G378" s="39">
        <v>472.62</v>
      </c>
      <c r="H378" s="39">
        <v>676.52</v>
      </c>
      <c r="I378" s="39">
        <v>81.73</v>
      </c>
      <c r="L378" s="102"/>
    </row>
    <row r="379" spans="1:13">
      <c r="A379" s="1">
        <v>44997</v>
      </c>
      <c r="B379" s="39">
        <v>478.42</v>
      </c>
      <c r="C379" s="39">
        <v>262.44</v>
      </c>
      <c r="D379" s="39">
        <v>344.83</v>
      </c>
      <c r="E379" s="39">
        <v>495.94</v>
      </c>
      <c r="F379" s="39">
        <v>435.8</v>
      </c>
      <c r="G379" s="39">
        <v>474.94</v>
      </c>
      <c r="H379" s="39">
        <v>628.46</v>
      </c>
      <c r="I379" s="39">
        <v>76.040000000000006</v>
      </c>
      <c r="L379" s="102"/>
    </row>
    <row r="380" spans="1:13">
      <c r="A380" s="1">
        <v>45004</v>
      </c>
      <c r="B380" s="39">
        <v>478.09</v>
      </c>
      <c r="C380" s="39">
        <v>254.44</v>
      </c>
      <c r="D380" s="39">
        <v>346.02</v>
      </c>
      <c r="E380" s="39">
        <v>487.55</v>
      </c>
      <c r="F380" s="39">
        <v>426.04</v>
      </c>
      <c r="G380" s="39">
        <v>471.93</v>
      </c>
      <c r="H380" s="39">
        <v>650.96</v>
      </c>
      <c r="I380" s="39">
        <v>76.53</v>
      </c>
      <c r="J380" s="39">
        <f>AVERAGE(I377:I380)*10</f>
        <v>780.80000000000018</v>
      </c>
      <c r="K380" t="s">
        <v>57</v>
      </c>
      <c r="L380" s="102">
        <f>AVERAGE([2]GBP!$K$6189:$L$6209)</f>
        <v>1.1335723523864176</v>
      </c>
      <c r="M380">
        <f>J380/L380</f>
        <v>688.79590998867036</v>
      </c>
    </row>
    <row r="381" spans="1:13">
      <c r="A381" s="1">
        <v>45011</v>
      </c>
      <c r="B381" s="39">
        <v>474.51</v>
      </c>
      <c r="C381" s="39">
        <v>252.53</v>
      </c>
      <c r="D381" s="39">
        <v>342.49</v>
      </c>
      <c r="E381" s="39">
        <v>486.49</v>
      </c>
      <c r="F381" s="39">
        <v>428.07</v>
      </c>
      <c r="G381" s="39">
        <v>473.62</v>
      </c>
      <c r="H381" s="39">
        <v>657.12</v>
      </c>
      <c r="I381" s="39">
        <v>75.88</v>
      </c>
      <c r="L381" s="102"/>
    </row>
    <row r="382" spans="1:13">
      <c r="A382" s="1">
        <v>45018</v>
      </c>
      <c r="B382" s="39">
        <v>470.89</v>
      </c>
      <c r="C382" s="39">
        <v>245.65</v>
      </c>
      <c r="D382" s="39">
        <v>343.36</v>
      </c>
      <c r="E382" s="39">
        <v>486.49</v>
      </c>
      <c r="F382" s="39">
        <v>418.32</v>
      </c>
      <c r="G382" s="39">
        <v>469.63</v>
      </c>
      <c r="H382" s="39">
        <v>654.80999999999995</v>
      </c>
      <c r="I382" s="39">
        <v>74.97</v>
      </c>
      <c r="L382" s="102"/>
    </row>
    <row r="383" spans="1:13">
      <c r="A383" s="1">
        <v>45025</v>
      </c>
      <c r="B383" s="39">
        <v>474.22</v>
      </c>
      <c r="C383" s="39">
        <v>246.19</v>
      </c>
      <c r="D383" s="39">
        <v>340.51</v>
      </c>
      <c r="E383" s="39">
        <v>462.14</v>
      </c>
      <c r="F383" s="39">
        <v>416.78</v>
      </c>
      <c r="G383" s="39">
        <v>455.21</v>
      </c>
      <c r="H383" s="39">
        <v>654.91999999999996</v>
      </c>
      <c r="I383" s="39">
        <v>75.819999999999993</v>
      </c>
      <c r="L383" s="102"/>
    </row>
    <row r="384" spans="1:13">
      <c r="A384" s="1">
        <v>45032</v>
      </c>
      <c r="B384" s="39">
        <v>472.32</v>
      </c>
      <c r="C384" s="39">
        <v>240.17</v>
      </c>
      <c r="D384" s="39">
        <v>338.05</v>
      </c>
      <c r="E384" s="39">
        <v>460.9</v>
      </c>
      <c r="F384" s="39">
        <v>420.55</v>
      </c>
      <c r="G384" s="39">
        <v>458.47</v>
      </c>
      <c r="H384" s="39">
        <v>649.30999999999995</v>
      </c>
      <c r="I384" s="39">
        <v>75.22</v>
      </c>
      <c r="J384" s="39">
        <f>AVERAGE(I381:I384)*10</f>
        <v>754.72499999999991</v>
      </c>
      <c r="K384" t="s">
        <v>57</v>
      </c>
      <c r="L384" s="102">
        <f>AVERAGE([2]GBP!$L$6210:$L$6229)</f>
        <v>1.1358254508367143</v>
      </c>
      <c r="M384">
        <f>J384/L384</f>
        <v>664.47269643766663</v>
      </c>
    </row>
    <row r="385" spans="1:13">
      <c r="A385" s="1">
        <v>45039</v>
      </c>
      <c r="B385" s="39">
        <v>470.59</v>
      </c>
      <c r="C385" s="39">
        <v>242.19</v>
      </c>
      <c r="D385" s="39">
        <v>337.17</v>
      </c>
      <c r="E385" s="39">
        <v>461.05</v>
      </c>
      <c r="F385" s="39">
        <v>412.78</v>
      </c>
      <c r="G385" s="39">
        <v>444.59</v>
      </c>
      <c r="H385" s="39">
        <v>637.22</v>
      </c>
      <c r="I385" s="39">
        <v>74.27</v>
      </c>
      <c r="L385" s="102"/>
    </row>
    <row r="386" spans="1:13">
      <c r="A386" s="1">
        <v>45046</v>
      </c>
      <c r="B386" s="39">
        <v>463.54</v>
      </c>
      <c r="C386" s="39">
        <v>241.54</v>
      </c>
      <c r="D386" s="39">
        <v>338.14</v>
      </c>
      <c r="E386" s="39">
        <v>402.64</v>
      </c>
      <c r="F386" s="39">
        <v>411.54</v>
      </c>
      <c r="G386" s="39">
        <v>451</v>
      </c>
      <c r="H386" s="39">
        <v>660.25</v>
      </c>
      <c r="I386" s="39">
        <v>71.66</v>
      </c>
      <c r="L386" s="102"/>
    </row>
    <row r="387" spans="1:13">
      <c r="A387" s="1">
        <v>45053</v>
      </c>
      <c r="B387" s="39">
        <v>462.31</v>
      </c>
      <c r="C387" s="39">
        <v>243.16</v>
      </c>
      <c r="D387" s="39">
        <v>343.73</v>
      </c>
      <c r="E387" s="39">
        <v>404.43</v>
      </c>
      <c r="F387" s="39">
        <v>411.3</v>
      </c>
      <c r="G387" s="39">
        <v>446.87</v>
      </c>
      <c r="H387" s="39">
        <v>642.88</v>
      </c>
      <c r="I387" s="39">
        <v>73.53</v>
      </c>
      <c r="L387" s="102"/>
    </row>
    <row r="388" spans="1:13">
      <c r="A388" s="1">
        <v>45060</v>
      </c>
      <c r="B388" s="39">
        <v>464.74</v>
      </c>
      <c r="C388" s="39">
        <v>245.56</v>
      </c>
      <c r="D388" s="39">
        <v>341.13</v>
      </c>
      <c r="E388" s="39">
        <v>400.49</v>
      </c>
      <c r="F388" s="39">
        <v>400.12</v>
      </c>
      <c r="G388" s="39">
        <v>436.06</v>
      </c>
      <c r="H388" s="39">
        <v>650.86</v>
      </c>
      <c r="I388" s="39">
        <v>71.650000000000006</v>
      </c>
      <c r="J388" s="39"/>
      <c r="L388" s="102"/>
    </row>
    <row r="389" spans="1:13">
      <c r="A389" s="1">
        <v>45067</v>
      </c>
      <c r="B389" s="39">
        <v>464.42</v>
      </c>
      <c r="C389" s="39">
        <v>245.33</v>
      </c>
      <c r="D389" s="39">
        <v>347.61</v>
      </c>
      <c r="E389" s="39">
        <v>400.08</v>
      </c>
      <c r="F389" s="39">
        <v>402.09</v>
      </c>
      <c r="G389" s="39">
        <v>428.94</v>
      </c>
      <c r="H389" s="39">
        <v>646.45000000000005</v>
      </c>
      <c r="I389" s="39">
        <v>74.59</v>
      </c>
      <c r="J389" s="39">
        <f>AVERAGE(I386:I389)*10</f>
        <v>728.57500000000005</v>
      </c>
      <c r="K389" t="s">
        <v>57</v>
      </c>
      <c r="L389" s="102">
        <f>AVERAGE([2]GBP!$L$6230:$L$6249)</f>
        <v>1.1450373308233992</v>
      </c>
      <c r="M389">
        <f>J389/L389</f>
        <v>636.28929851228509</v>
      </c>
    </row>
    <row r="390" spans="1:13">
      <c r="A390" s="1">
        <v>45074</v>
      </c>
      <c r="B390" s="39">
        <v>473.54</v>
      </c>
      <c r="C390" s="39">
        <v>247.88</v>
      </c>
      <c r="D390" s="39">
        <v>348.95</v>
      </c>
      <c r="E390" s="39">
        <v>380.36</v>
      </c>
      <c r="F390" s="39">
        <v>412.01</v>
      </c>
      <c r="G390" s="39">
        <v>447.32</v>
      </c>
      <c r="H390" s="39">
        <v>622.89</v>
      </c>
      <c r="I390" s="39">
        <v>74.52</v>
      </c>
      <c r="J390" s="39"/>
      <c r="L390" s="102"/>
    </row>
    <row r="391" spans="1:13">
      <c r="A391" s="1">
        <v>45081</v>
      </c>
      <c r="B391" s="39">
        <v>477.5</v>
      </c>
      <c r="C391" s="39">
        <v>248.8</v>
      </c>
      <c r="D391" s="39">
        <v>348.89</v>
      </c>
      <c r="E391" s="39">
        <v>381</v>
      </c>
      <c r="F391" s="39">
        <v>399.59</v>
      </c>
      <c r="G391" s="39">
        <v>435.18</v>
      </c>
      <c r="H391" s="39">
        <v>656.89</v>
      </c>
      <c r="I391" s="39">
        <v>72.849999999999994</v>
      </c>
      <c r="L391" s="102"/>
    </row>
    <row r="392" spans="1:13">
      <c r="A392" s="1">
        <v>45088</v>
      </c>
      <c r="B392" s="39">
        <v>470.06</v>
      </c>
      <c r="C392" s="39">
        <v>249.83</v>
      </c>
      <c r="D392" s="39">
        <v>353.04</v>
      </c>
      <c r="E392" s="39">
        <v>379.87</v>
      </c>
      <c r="F392" s="39">
        <v>397.75</v>
      </c>
      <c r="G392" s="39">
        <v>422.59</v>
      </c>
      <c r="H392" s="39">
        <v>638.82000000000005</v>
      </c>
      <c r="I392" s="39">
        <v>72.3</v>
      </c>
      <c r="L392" s="102"/>
    </row>
    <row r="393" spans="1:13">
      <c r="A393" s="1">
        <v>45095</v>
      </c>
      <c r="B393" s="39">
        <v>474.13</v>
      </c>
      <c r="C393" s="39">
        <v>250.35</v>
      </c>
      <c r="D393" s="39">
        <v>356.57</v>
      </c>
      <c r="E393" s="39">
        <v>379.02</v>
      </c>
      <c r="F393" s="39">
        <v>401.15</v>
      </c>
      <c r="G393" s="39">
        <v>423.83</v>
      </c>
      <c r="H393" s="39">
        <v>651.91999999999996</v>
      </c>
      <c r="I393" s="39">
        <v>69.959999999999994</v>
      </c>
      <c r="J393" s="39">
        <f>AVERAGE(I390:I393)*10</f>
        <v>724.07500000000005</v>
      </c>
      <c r="K393" t="s">
        <v>57</v>
      </c>
      <c r="L393" s="102">
        <f>AVERAGE([2]GBP!$L$6250:$L$6271)</f>
        <v>1.1630680180466444</v>
      </c>
      <c r="M393">
        <f>J393/L393</f>
        <v>622.55602317745218</v>
      </c>
    </row>
    <row r="394" spans="1:13">
      <c r="A394" s="1">
        <v>45102</v>
      </c>
      <c r="B394" s="39">
        <v>470.43</v>
      </c>
      <c r="C394" s="39">
        <v>247.8</v>
      </c>
      <c r="D394" s="39">
        <v>355.33</v>
      </c>
      <c r="E394" s="39">
        <v>379.48</v>
      </c>
      <c r="F394" s="39">
        <v>396.92</v>
      </c>
      <c r="G394" s="39">
        <v>423.21</v>
      </c>
      <c r="H394" s="39">
        <v>638.13</v>
      </c>
      <c r="I394" s="39">
        <v>69.98</v>
      </c>
    </row>
    <row r="395" spans="1:13">
      <c r="A395" s="1">
        <v>45109</v>
      </c>
      <c r="B395" s="39">
        <v>465.76</v>
      </c>
      <c r="C395" s="39">
        <v>244.27</v>
      </c>
      <c r="D395" s="39">
        <v>354.23</v>
      </c>
      <c r="E395" s="39">
        <v>380.03</v>
      </c>
      <c r="F395" s="39">
        <v>402.03</v>
      </c>
      <c r="G395" s="39">
        <v>429.57</v>
      </c>
      <c r="H395" s="39">
        <v>597.07000000000005</v>
      </c>
      <c r="I395" s="39">
        <v>70.73</v>
      </c>
      <c r="J395" s="39"/>
    </row>
    <row r="396" spans="1:13">
      <c r="A396" s="1">
        <v>45116</v>
      </c>
      <c r="B396" s="39">
        <v>467.59</v>
      </c>
      <c r="C396" s="39">
        <v>239.53</v>
      </c>
      <c r="D396" s="39">
        <v>352.67</v>
      </c>
      <c r="E396" s="39">
        <v>377.5</v>
      </c>
      <c r="F396" s="39">
        <v>403.2</v>
      </c>
      <c r="G396" s="39">
        <v>421.17</v>
      </c>
      <c r="H396" s="39">
        <v>622.97</v>
      </c>
      <c r="I396" s="39">
        <v>69.44</v>
      </c>
    </row>
    <row r="397" spans="1:13">
      <c r="A397" s="1">
        <v>45123</v>
      </c>
      <c r="B397" s="39">
        <v>459.46</v>
      </c>
      <c r="C397" s="39">
        <v>239.6</v>
      </c>
      <c r="D397" s="39">
        <v>352.94</v>
      </c>
      <c r="E397" s="39">
        <v>378.15</v>
      </c>
      <c r="F397" s="39">
        <v>393.83</v>
      </c>
      <c r="G397" s="39">
        <v>404.28</v>
      </c>
      <c r="H397" s="39">
        <v>640.44000000000005</v>
      </c>
      <c r="I397" s="39">
        <v>68.819999999999993</v>
      </c>
      <c r="J397" s="39"/>
    </row>
    <row r="398" spans="1:13">
      <c r="A398" s="1">
        <v>45130</v>
      </c>
      <c r="B398" s="39">
        <v>453.74</v>
      </c>
      <c r="C398" s="39">
        <v>228.06</v>
      </c>
      <c r="D398" s="39">
        <v>341.13</v>
      </c>
      <c r="E398" s="39">
        <v>377.9</v>
      </c>
      <c r="F398" s="39">
        <v>398.18</v>
      </c>
      <c r="G398" s="39">
        <v>417.1</v>
      </c>
      <c r="H398" s="39">
        <v>638.24</v>
      </c>
      <c r="I398" s="39">
        <v>65.69</v>
      </c>
      <c r="J398" s="39">
        <f>AVERAGE(I394:I398)*10</f>
        <v>689.32</v>
      </c>
      <c r="K398" t="s">
        <v>57</v>
      </c>
      <c r="L398" s="102">
        <f>AVERAGE([2]GBP!$L$6272:$L$6292)</f>
        <v>1.1638422600319862</v>
      </c>
      <c r="M398">
        <f>J398/L398</f>
        <v>592.27957573997639</v>
      </c>
    </row>
    <row r="399" spans="1:13">
      <c r="A399" s="1">
        <v>45137</v>
      </c>
      <c r="B399" s="39">
        <v>457.84</v>
      </c>
      <c r="C399" s="39">
        <v>230.27</v>
      </c>
      <c r="D399" s="39">
        <v>338.99</v>
      </c>
      <c r="E399" s="39">
        <v>378.13</v>
      </c>
      <c r="F399" s="39">
        <v>399.43</v>
      </c>
      <c r="G399" s="39">
        <v>416.48</v>
      </c>
      <c r="H399" s="39">
        <v>615.14</v>
      </c>
      <c r="I399" s="39">
        <v>67.66</v>
      </c>
      <c r="J399" s="39"/>
      <c r="L399" s="102"/>
    </row>
    <row r="400" spans="1:13">
      <c r="A400" s="1">
        <v>45144</v>
      </c>
      <c r="B400" s="39">
        <v>458.21</v>
      </c>
      <c r="C400" s="39">
        <v>230.59</v>
      </c>
      <c r="D400" s="39">
        <v>341.25</v>
      </c>
      <c r="E400" s="39">
        <v>378.21</v>
      </c>
      <c r="F400" s="39">
        <v>405.73</v>
      </c>
      <c r="G400" s="39">
        <v>418.76</v>
      </c>
      <c r="H400" s="39">
        <v>608.72</v>
      </c>
      <c r="I400" s="39">
        <v>67.569999999999993</v>
      </c>
      <c r="L400" s="102"/>
    </row>
    <row r="401" spans="1:13">
      <c r="A401" s="1">
        <v>45151</v>
      </c>
      <c r="B401" s="39">
        <v>453.81</v>
      </c>
      <c r="C401" s="39">
        <v>229.45</v>
      </c>
      <c r="D401" s="39">
        <v>339.72</v>
      </c>
      <c r="E401" s="39">
        <v>378.44</v>
      </c>
      <c r="F401" s="39">
        <v>404.42</v>
      </c>
      <c r="G401" s="39">
        <v>417.2</v>
      </c>
      <c r="H401" s="39">
        <v>617.09</v>
      </c>
      <c r="I401" s="39">
        <v>65.790000000000006</v>
      </c>
      <c r="L401" s="102"/>
    </row>
    <row r="402" spans="1:13">
      <c r="A402" s="1">
        <v>45158</v>
      </c>
      <c r="B402" s="39">
        <v>449.04</v>
      </c>
      <c r="C402" s="39">
        <v>228</v>
      </c>
      <c r="D402" s="39">
        <v>336.08</v>
      </c>
      <c r="E402" s="39">
        <v>377.92</v>
      </c>
      <c r="F402" s="39">
        <v>402.57</v>
      </c>
      <c r="G402" s="39">
        <v>415.05</v>
      </c>
      <c r="H402" s="39">
        <v>624.99</v>
      </c>
      <c r="I402" s="39">
        <v>65.790000000000006</v>
      </c>
      <c r="J402" s="39">
        <f>AVERAGE(I399:I402)*10</f>
        <v>667.02499999999998</v>
      </c>
      <c r="K402" t="s">
        <v>57</v>
      </c>
      <c r="L402" s="102">
        <f>AVERAGE([2]GBP!$L$6293:$L$6316)</f>
        <v>1.1643548954124479</v>
      </c>
      <c r="M402">
        <f>J402/L402</f>
        <v>572.87086834785077</v>
      </c>
    </row>
    <row r="403" spans="1:13">
      <c r="A403" s="1">
        <v>45165</v>
      </c>
      <c r="B403" s="39">
        <v>445.65</v>
      </c>
      <c r="C403" s="39">
        <v>227.82</v>
      </c>
      <c r="D403" s="39">
        <v>330.1</v>
      </c>
      <c r="E403" s="39">
        <v>377.67</v>
      </c>
      <c r="F403" s="39">
        <v>403.21</v>
      </c>
      <c r="G403" s="39">
        <v>418.32</v>
      </c>
      <c r="H403" s="39">
        <v>620.74</v>
      </c>
      <c r="I403" s="39">
        <v>64.010000000000005</v>
      </c>
      <c r="J403" s="39"/>
      <c r="L403" s="102"/>
    </row>
    <row r="404" spans="1:13">
      <c r="A404" s="1">
        <v>45172</v>
      </c>
      <c r="B404" s="39">
        <v>441.13</v>
      </c>
      <c r="C404" s="39">
        <v>226.69</v>
      </c>
      <c r="D404" s="39">
        <v>325.33</v>
      </c>
      <c r="E404" s="39">
        <v>377.49</v>
      </c>
      <c r="F404" s="39">
        <v>404.81</v>
      </c>
      <c r="G404" s="39">
        <v>415.55</v>
      </c>
      <c r="H404" s="39">
        <v>636.11</v>
      </c>
      <c r="I404" s="39">
        <v>64.319999999999993</v>
      </c>
      <c r="J404" s="39"/>
      <c r="L404" s="102"/>
    </row>
    <row r="405" spans="1:13">
      <c r="A405" s="1">
        <v>45179</v>
      </c>
      <c r="B405" s="39">
        <v>437.74</v>
      </c>
      <c r="C405" s="39">
        <v>226.92</v>
      </c>
      <c r="D405" s="39">
        <v>327.29000000000002</v>
      </c>
      <c r="E405" s="39">
        <v>377.83</v>
      </c>
      <c r="F405" s="39">
        <v>406.3</v>
      </c>
      <c r="G405" s="39">
        <v>416.45</v>
      </c>
      <c r="H405" s="39">
        <v>619.29999999999995</v>
      </c>
      <c r="I405" s="39">
        <v>68.78</v>
      </c>
      <c r="L405" s="102"/>
    </row>
    <row r="406" spans="1:13">
      <c r="A406" s="1">
        <v>45186</v>
      </c>
      <c r="B406" s="39">
        <v>440.53</v>
      </c>
      <c r="C406" s="39">
        <v>228.62</v>
      </c>
      <c r="D406" s="39">
        <v>327.52</v>
      </c>
      <c r="E406" s="39">
        <v>377.33</v>
      </c>
      <c r="F406" s="39">
        <v>400.32</v>
      </c>
      <c r="G406" s="39">
        <v>411.92</v>
      </c>
      <c r="H406" s="39">
        <v>618.74</v>
      </c>
      <c r="I406" s="39">
        <v>71.790000000000006</v>
      </c>
      <c r="J406" s="39">
        <f>AVERAGE(I403:I406)*10</f>
        <v>672.25</v>
      </c>
      <c r="K406" t="s">
        <v>57</v>
      </c>
      <c r="L406" s="102">
        <f>AVERAGE([2]GBP!$L$6316:$L$6336)</f>
        <v>1.1636512135997346</v>
      </c>
      <c r="M406">
        <f>J406/L406</f>
        <v>577.70747122791761</v>
      </c>
    </row>
    <row r="407" spans="1:13">
      <c r="A407" s="1">
        <v>45193</v>
      </c>
      <c r="B407" s="39">
        <v>447.16</v>
      </c>
      <c r="C407" s="39">
        <v>232.74</v>
      </c>
      <c r="D407" s="39">
        <v>334.22</v>
      </c>
      <c r="E407" s="39">
        <v>377.82</v>
      </c>
      <c r="F407" s="39">
        <v>404.7</v>
      </c>
      <c r="G407" s="39">
        <v>412.86</v>
      </c>
      <c r="H407" s="39">
        <v>629.24</v>
      </c>
      <c r="I407" s="39">
        <v>69.75</v>
      </c>
      <c r="L407" s="102"/>
    </row>
    <row r="408" spans="1:13">
      <c r="A408" s="1">
        <v>45200</v>
      </c>
      <c r="B408" s="39">
        <v>456.49</v>
      </c>
      <c r="C408" s="39">
        <v>244.68</v>
      </c>
      <c r="D408" s="39">
        <v>341.43</v>
      </c>
      <c r="E408" s="39">
        <v>378.95</v>
      </c>
      <c r="F408" s="39">
        <v>409.84</v>
      </c>
      <c r="G408" s="39">
        <v>411.57</v>
      </c>
      <c r="H408" s="39">
        <v>615.14</v>
      </c>
      <c r="I408" s="39">
        <v>73.2</v>
      </c>
      <c r="L408" s="102"/>
    </row>
    <row r="409" spans="1:13">
      <c r="A409" s="1">
        <v>45207</v>
      </c>
      <c r="B409" s="39">
        <v>462.6</v>
      </c>
      <c r="C409" s="39">
        <v>244.72</v>
      </c>
      <c r="D409" s="39">
        <v>345.75</v>
      </c>
      <c r="E409" s="39">
        <v>378.82</v>
      </c>
      <c r="F409" s="39">
        <v>412.83</v>
      </c>
      <c r="G409" s="39">
        <v>409.31</v>
      </c>
      <c r="H409" s="39">
        <v>614.98</v>
      </c>
      <c r="I409" s="39">
        <v>75.31</v>
      </c>
      <c r="L409" s="102"/>
    </row>
    <row r="410" spans="1:13">
      <c r="A410" s="1">
        <v>45214</v>
      </c>
      <c r="B410" s="39">
        <v>470.61</v>
      </c>
      <c r="C410" s="39">
        <v>249.32</v>
      </c>
      <c r="D410" s="39">
        <v>350.13</v>
      </c>
      <c r="E410" s="39">
        <v>377.25</v>
      </c>
      <c r="F410" s="39">
        <v>413.54</v>
      </c>
      <c r="G410" s="39">
        <v>409.89</v>
      </c>
      <c r="H410" s="39">
        <v>629.29999999999995</v>
      </c>
      <c r="I410" s="39">
        <v>74.739999999999995</v>
      </c>
      <c r="J410" s="39">
        <f>AVERAGE(I407:I410)*10</f>
        <v>732.5</v>
      </c>
      <c r="K410" t="s">
        <v>57</v>
      </c>
      <c r="L410" s="102">
        <f>AVERAGE([2]GBP!$L$6337:$L$6357)</f>
        <v>1.153870527809933</v>
      </c>
      <c r="M410">
        <f>J410/L410</f>
        <v>634.81992333255801</v>
      </c>
    </row>
    <row r="411" spans="1:13">
      <c r="A411" s="1">
        <v>45221</v>
      </c>
      <c r="B411" s="39">
        <v>483.68</v>
      </c>
      <c r="C411" s="39">
        <v>254.45</v>
      </c>
      <c r="D411" s="39">
        <v>348.56</v>
      </c>
      <c r="E411" s="39">
        <v>377.85</v>
      </c>
      <c r="F411" s="39">
        <v>414.45</v>
      </c>
      <c r="G411" s="39">
        <v>412.56</v>
      </c>
      <c r="H411" s="39">
        <v>619.53</v>
      </c>
      <c r="I411" s="39">
        <v>80.239999999999995</v>
      </c>
      <c r="L411" s="102"/>
    </row>
    <row r="412" spans="1:13">
      <c r="A412" s="1">
        <v>45228</v>
      </c>
      <c r="B412" s="39">
        <v>487.91</v>
      </c>
      <c r="C412" s="39">
        <v>255.33</v>
      </c>
      <c r="D412" s="39">
        <v>351.54</v>
      </c>
      <c r="E412" s="39">
        <v>378.12</v>
      </c>
      <c r="F412" s="39">
        <v>411.53</v>
      </c>
      <c r="G412" s="39">
        <v>418.26</v>
      </c>
      <c r="H412" s="39">
        <v>623.26</v>
      </c>
      <c r="I412" s="39">
        <v>77.900000000000006</v>
      </c>
      <c r="L412" s="102"/>
    </row>
    <row r="413" spans="1:13">
      <c r="A413" s="1">
        <v>45235</v>
      </c>
      <c r="B413" s="39">
        <v>497.51</v>
      </c>
      <c r="C413" s="39">
        <v>260.45999999999998</v>
      </c>
      <c r="D413" s="39">
        <v>361.89</v>
      </c>
      <c r="E413" s="39">
        <v>363.35</v>
      </c>
      <c r="F413" s="39">
        <v>415.13</v>
      </c>
      <c r="G413" s="39">
        <v>411.14</v>
      </c>
      <c r="H413" s="39">
        <v>619.95000000000005</v>
      </c>
      <c r="I413" s="39">
        <v>82.25</v>
      </c>
      <c r="L413" s="102"/>
    </row>
    <row r="414" spans="1:13">
      <c r="A414" s="1">
        <v>45242</v>
      </c>
      <c r="B414" s="39">
        <v>508.13</v>
      </c>
      <c r="C414" s="39">
        <v>260.38</v>
      </c>
      <c r="D414" s="39">
        <v>365.06</v>
      </c>
      <c r="E414" s="39">
        <v>361.09</v>
      </c>
      <c r="F414" s="39">
        <v>413.07</v>
      </c>
      <c r="G414" s="39">
        <v>417.16</v>
      </c>
      <c r="H414" s="39">
        <v>616.07000000000005</v>
      </c>
      <c r="I414" s="39">
        <v>82.48</v>
      </c>
      <c r="L414" s="102"/>
    </row>
    <row r="415" spans="1:13">
      <c r="A415" s="1">
        <v>45249</v>
      </c>
      <c r="B415" s="39">
        <v>526.17999999999995</v>
      </c>
      <c r="C415" s="39">
        <v>260.37</v>
      </c>
      <c r="D415" s="39">
        <v>367.33</v>
      </c>
      <c r="E415" s="39">
        <v>361.24</v>
      </c>
      <c r="F415" s="39">
        <v>417.74</v>
      </c>
      <c r="G415" s="39">
        <v>413.72</v>
      </c>
      <c r="H415" s="39">
        <v>605.92999999999995</v>
      </c>
      <c r="I415" s="39">
        <v>82.14</v>
      </c>
      <c r="J415" s="39">
        <f>AVERAGE(I411:I415)*10</f>
        <v>810.02</v>
      </c>
      <c r="K415" t="s">
        <v>57</v>
      </c>
      <c r="L415" s="102">
        <f>AVERAGE([2]GBP!$L6357:$L6379)</f>
        <v>1.1470371588886221</v>
      </c>
      <c r="M415">
        <f>J415/L415</f>
        <v>706.18461984687394</v>
      </c>
    </row>
    <row r="416" spans="1:13">
      <c r="A416" s="1">
        <v>45256</v>
      </c>
      <c r="B416" s="39">
        <v>527.80999999999995</v>
      </c>
      <c r="C416" s="39">
        <v>259.43</v>
      </c>
      <c r="D416" s="39">
        <v>359.52</v>
      </c>
      <c r="E416" s="39">
        <v>362.13</v>
      </c>
      <c r="F416" s="39">
        <v>422.3</v>
      </c>
      <c r="G416" s="39">
        <v>421.22</v>
      </c>
      <c r="H416" s="39">
        <v>614.34</v>
      </c>
      <c r="I416" s="39">
        <v>83.77</v>
      </c>
    </row>
    <row r="417" spans="1:15">
      <c r="A417" s="1">
        <v>45263</v>
      </c>
      <c r="B417" s="39">
        <v>538.57000000000005</v>
      </c>
      <c r="C417" s="39">
        <v>260.27999999999997</v>
      </c>
      <c r="D417" s="39">
        <v>364.6</v>
      </c>
      <c r="E417" s="39">
        <v>360.05</v>
      </c>
      <c r="F417" s="39">
        <v>426.19</v>
      </c>
      <c r="G417" s="39">
        <v>422.94</v>
      </c>
      <c r="H417" s="39">
        <v>576.44000000000005</v>
      </c>
      <c r="I417" s="39">
        <v>84.02</v>
      </c>
    </row>
    <row r="418" spans="1:15">
      <c r="A418" s="1">
        <v>45270</v>
      </c>
      <c r="B418" s="39">
        <v>548.36</v>
      </c>
      <c r="C418" s="39">
        <v>260.57</v>
      </c>
      <c r="D418" s="39">
        <v>368.72</v>
      </c>
      <c r="E418" s="39">
        <v>361.37</v>
      </c>
      <c r="F418" s="39">
        <v>431.46</v>
      </c>
      <c r="G418" s="39">
        <v>417.78</v>
      </c>
      <c r="H418" s="39">
        <v>626.1</v>
      </c>
      <c r="I418" s="39">
        <v>83.46</v>
      </c>
      <c r="J418" s="39"/>
      <c r="L418" s="102"/>
      <c r="M418" s="102"/>
    </row>
    <row r="419" spans="1:15">
      <c r="A419" s="1">
        <v>45277</v>
      </c>
      <c r="B419" s="39">
        <v>542.21</v>
      </c>
      <c r="C419" s="39">
        <v>259.27</v>
      </c>
      <c r="D419" s="39">
        <v>367.83</v>
      </c>
      <c r="E419" s="39">
        <v>361.81</v>
      </c>
      <c r="F419" s="39">
        <v>429.49</v>
      </c>
      <c r="G419" s="39">
        <v>419.3</v>
      </c>
      <c r="H419" s="39">
        <v>601.41</v>
      </c>
      <c r="I419" s="39">
        <v>83.28</v>
      </c>
      <c r="J419" s="39">
        <f>AVERAGE(I416:I419)*10</f>
        <v>836.32499999999993</v>
      </c>
      <c r="K419" t="s">
        <v>57</v>
      </c>
      <c r="L419" s="102">
        <f>AVERAGE([2]GBP!$L6383:$L6391)</f>
        <v>1.1623348325111573</v>
      </c>
      <c r="M419" s="102">
        <f>J419/L419</f>
        <v>719.52158414900816</v>
      </c>
    </row>
    <row r="420" spans="1:15">
      <c r="A420" s="1">
        <v>45284</v>
      </c>
      <c r="B420" s="39">
        <v>545.64</v>
      </c>
      <c r="C420" s="39">
        <v>260.58</v>
      </c>
      <c r="D420" s="39">
        <v>369.97</v>
      </c>
      <c r="E420" s="39">
        <v>364.9</v>
      </c>
      <c r="F420" s="39">
        <v>431.92</v>
      </c>
      <c r="G420" s="39">
        <v>427.39</v>
      </c>
      <c r="H420" s="39">
        <v>604.54</v>
      </c>
      <c r="I420" s="39">
        <v>84.27</v>
      </c>
    </row>
    <row r="421" spans="1:15">
      <c r="A421" s="1">
        <v>45291</v>
      </c>
      <c r="B421" s="39">
        <v>546.29999999999995</v>
      </c>
      <c r="C421" s="39">
        <v>261.77</v>
      </c>
      <c r="D421" s="39">
        <v>369.43</v>
      </c>
      <c r="E421" s="39">
        <v>362.8</v>
      </c>
      <c r="F421" s="39">
        <v>427.99</v>
      </c>
      <c r="G421" s="39">
        <v>430.73</v>
      </c>
      <c r="H421" s="39">
        <v>605.95000000000005</v>
      </c>
      <c r="I421" s="39">
        <v>84.83</v>
      </c>
    </row>
    <row r="422" spans="1:15">
      <c r="A422" s="1">
        <v>45298</v>
      </c>
      <c r="B422" s="39">
        <v>548.54999999999995</v>
      </c>
      <c r="C422" s="39">
        <v>255.66</v>
      </c>
      <c r="D422" s="39">
        <v>369.27</v>
      </c>
      <c r="E422" s="39">
        <v>355.58</v>
      </c>
      <c r="F422" s="39">
        <v>433.02</v>
      </c>
      <c r="G422" s="39">
        <v>437.77</v>
      </c>
      <c r="H422" s="39">
        <v>610.70000000000005</v>
      </c>
      <c r="I422" s="39">
        <v>85.63</v>
      </c>
      <c r="O422" s="39"/>
    </row>
    <row r="423" spans="1:15">
      <c r="A423" s="1">
        <v>45305</v>
      </c>
      <c r="B423" s="39">
        <v>544.54999999999995</v>
      </c>
      <c r="C423" s="39">
        <v>255.21</v>
      </c>
      <c r="D423" s="39">
        <v>365.29</v>
      </c>
      <c r="E423" s="39">
        <v>357.46</v>
      </c>
      <c r="F423" s="39">
        <v>431.89</v>
      </c>
      <c r="G423" s="39">
        <v>430.41</v>
      </c>
      <c r="H423" s="39">
        <v>589.63</v>
      </c>
      <c r="I423" s="39">
        <v>86.02</v>
      </c>
      <c r="J423" s="39">
        <f>AVERAGE(I420:I423)*10</f>
        <v>851.875</v>
      </c>
      <c r="K423" t="s">
        <v>57</v>
      </c>
      <c r="L423" s="102">
        <f>AVERAGE([2]GBP!$L6387:$L6395)</f>
        <v>1.1655870267138613</v>
      </c>
      <c r="M423" s="102">
        <f>J423/L423</f>
        <v>730.85490870783849</v>
      </c>
      <c r="O423" s="39"/>
    </row>
    <row r="424" spans="1:15">
      <c r="A424" s="1">
        <v>45312</v>
      </c>
      <c r="B424" s="39">
        <v>543.85</v>
      </c>
      <c r="C424" s="39">
        <v>252.35</v>
      </c>
      <c r="D424" s="39">
        <v>366.65</v>
      </c>
      <c r="E424" s="39">
        <v>356.01</v>
      </c>
      <c r="F424" s="39">
        <v>430.79</v>
      </c>
      <c r="G424" s="39">
        <v>427.31</v>
      </c>
      <c r="H424" s="39">
        <v>613.9</v>
      </c>
      <c r="I424" s="39">
        <v>84.82</v>
      </c>
      <c r="O424" s="39"/>
    </row>
    <row r="425" spans="1:15">
      <c r="A425" s="1">
        <v>45319</v>
      </c>
      <c r="B425" s="39">
        <v>537.32000000000005</v>
      </c>
      <c r="C425" s="39">
        <v>250.96</v>
      </c>
      <c r="D425" s="39">
        <v>366.06</v>
      </c>
      <c r="E425" s="39">
        <v>356.98</v>
      </c>
      <c r="F425" s="39">
        <v>426.55</v>
      </c>
      <c r="G425" s="39">
        <v>428.31</v>
      </c>
      <c r="H425" s="39">
        <v>607.76</v>
      </c>
      <c r="I425" s="39">
        <v>83.06</v>
      </c>
      <c r="O425" s="39"/>
    </row>
    <row r="426" spans="1:15">
      <c r="A426" s="1">
        <v>45326</v>
      </c>
      <c r="B426" s="39">
        <v>537.84</v>
      </c>
      <c r="C426" s="39">
        <v>249.65</v>
      </c>
      <c r="D426" s="39">
        <v>358.29</v>
      </c>
      <c r="E426" s="39">
        <v>359.2</v>
      </c>
      <c r="F426" s="39">
        <v>427.19</v>
      </c>
      <c r="G426" s="39">
        <v>419.87</v>
      </c>
      <c r="H426" s="39">
        <v>602.66</v>
      </c>
      <c r="I426" s="39">
        <v>84.83</v>
      </c>
      <c r="O426" s="39"/>
    </row>
    <row r="427" spans="1:15">
      <c r="A427" s="1">
        <v>45333</v>
      </c>
      <c r="B427" s="39">
        <v>540.25</v>
      </c>
      <c r="C427" s="39">
        <v>248.69</v>
      </c>
      <c r="D427" s="39">
        <v>360.88</v>
      </c>
      <c r="E427" s="39">
        <v>361.28</v>
      </c>
      <c r="F427" s="39">
        <v>432.73</v>
      </c>
      <c r="G427" s="39">
        <v>435.99</v>
      </c>
      <c r="H427" s="39">
        <v>572.07000000000005</v>
      </c>
      <c r="I427" s="39">
        <v>83.28</v>
      </c>
      <c r="J427" s="39">
        <f>AVERAGE(I424:I427)*10</f>
        <v>839.97500000000002</v>
      </c>
      <c r="K427" t="s">
        <v>57</v>
      </c>
      <c r="L427" s="102">
        <f>AVERAGE([2]GBP!$L6391:$L6399)</f>
        <v>1.1627745089189505</v>
      </c>
      <c r="M427" s="102">
        <f>J427/L427</f>
        <v>722.38855733166849</v>
      </c>
      <c r="O427" s="39"/>
    </row>
    <row r="428" spans="1:15">
      <c r="A428" s="1">
        <v>45340</v>
      </c>
      <c r="B428" s="39">
        <v>550.66</v>
      </c>
      <c r="C428" s="39">
        <v>250.97</v>
      </c>
      <c r="D428" s="39">
        <v>361.06</v>
      </c>
      <c r="E428" s="39">
        <v>361.23</v>
      </c>
      <c r="F428" s="39">
        <v>428.54</v>
      </c>
      <c r="G428" s="39">
        <v>431.88</v>
      </c>
      <c r="H428" s="39">
        <v>606.04</v>
      </c>
      <c r="I428" s="39">
        <v>82.08</v>
      </c>
      <c r="O428" s="39"/>
    </row>
    <row r="429" spans="1:15">
      <c r="A429" s="1">
        <v>45347</v>
      </c>
      <c r="B429" s="39">
        <v>559.28</v>
      </c>
      <c r="C429" s="39">
        <v>253.81</v>
      </c>
      <c r="D429" s="39">
        <v>363.48</v>
      </c>
      <c r="E429" s="39">
        <v>360.85</v>
      </c>
      <c r="F429" s="39">
        <v>436.06</v>
      </c>
      <c r="G429" s="39">
        <v>426.19</v>
      </c>
      <c r="H429" s="39">
        <v>600.94000000000005</v>
      </c>
      <c r="I429" s="39">
        <v>81.709999999999994</v>
      </c>
      <c r="O429" s="39"/>
    </row>
    <row r="430" spans="1:15">
      <c r="A430" s="1">
        <v>45354</v>
      </c>
      <c r="B430" s="39">
        <v>563.15</v>
      </c>
      <c r="C430" s="39">
        <v>250.9</v>
      </c>
      <c r="D430" s="39">
        <v>365.59</v>
      </c>
      <c r="E430" s="39">
        <v>387.97</v>
      </c>
      <c r="F430" s="39">
        <v>433.87</v>
      </c>
      <c r="G430" s="39">
        <v>436.81</v>
      </c>
      <c r="H430" s="39">
        <v>586.72</v>
      </c>
      <c r="I430" s="39">
        <v>82.44</v>
      </c>
      <c r="O430" s="39"/>
    </row>
    <row r="431" spans="1:15">
      <c r="A431" s="1">
        <v>45361</v>
      </c>
      <c r="B431" s="39">
        <v>566.55999999999995</v>
      </c>
      <c r="C431" s="39">
        <v>247.72</v>
      </c>
      <c r="D431" s="39">
        <v>361.13</v>
      </c>
      <c r="E431" s="39">
        <v>388.89</v>
      </c>
      <c r="F431" s="39">
        <v>437.39</v>
      </c>
      <c r="G431" s="39">
        <v>436.6</v>
      </c>
      <c r="H431" s="39">
        <v>584.45000000000005</v>
      </c>
      <c r="I431" s="39">
        <v>78.64</v>
      </c>
      <c r="J431" s="39">
        <f>AVERAGE(I428:I431)*10</f>
        <v>812.17499999999995</v>
      </c>
      <c r="K431" t="s">
        <v>57</v>
      </c>
      <c r="L431" s="102">
        <f>AVERAGE([2]GBP!$L6395:$L6403)</f>
        <v>1.1567546205710484</v>
      </c>
      <c r="M431" s="102">
        <f>J431/L431</f>
        <v>702.11519846712019</v>
      </c>
      <c r="O431" s="39"/>
    </row>
    <row r="432" spans="1:15">
      <c r="A432" s="1">
        <v>45368</v>
      </c>
      <c r="B432" s="39">
        <v>562.37</v>
      </c>
      <c r="C432" s="39">
        <v>245.45</v>
      </c>
      <c r="D432" s="39">
        <v>351.38</v>
      </c>
      <c r="E432" s="39">
        <v>387.41</v>
      </c>
      <c r="F432" s="39">
        <v>439.95</v>
      </c>
      <c r="G432" s="39">
        <v>441.05</v>
      </c>
      <c r="H432" s="39">
        <v>598.29999999999995</v>
      </c>
      <c r="I432" s="39">
        <v>80.94</v>
      </c>
      <c r="J432" s="39"/>
      <c r="L432" s="102"/>
      <c r="M432" s="102"/>
      <c r="O432" s="39"/>
    </row>
    <row r="433" spans="1:15">
      <c r="A433" s="1">
        <v>45375</v>
      </c>
      <c r="B433" s="39">
        <v>561.41</v>
      </c>
      <c r="C433" s="39">
        <v>241.23</v>
      </c>
      <c r="D433" s="39">
        <v>354.61</v>
      </c>
      <c r="E433" s="39">
        <v>388</v>
      </c>
      <c r="F433" s="39">
        <v>435.61</v>
      </c>
      <c r="G433" s="39">
        <v>437.18</v>
      </c>
      <c r="H433" s="39">
        <v>579.98</v>
      </c>
      <c r="I433" s="39">
        <v>77.33</v>
      </c>
      <c r="J433" s="39"/>
      <c r="L433" s="102"/>
      <c r="M433" s="102"/>
      <c r="O433" s="39"/>
    </row>
    <row r="434" spans="1:15">
      <c r="A434" s="1">
        <v>45382</v>
      </c>
      <c r="B434" s="39">
        <v>562.57000000000005</v>
      </c>
      <c r="C434" s="39">
        <v>239.12</v>
      </c>
      <c r="D434" s="39">
        <v>354.59</v>
      </c>
      <c r="E434" s="39">
        <v>387.8</v>
      </c>
      <c r="F434" s="39">
        <v>438.8</v>
      </c>
      <c r="G434" s="39">
        <v>427.06</v>
      </c>
      <c r="H434" s="39">
        <v>591.53</v>
      </c>
      <c r="I434" s="39">
        <v>77.17</v>
      </c>
      <c r="J434" s="39"/>
      <c r="L434" s="102"/>
      <c r="M434" s="102"/>
      <c r="O434" s="39"/>
    </row>
    <row r="435" spans="1:15">
      <c r="A435" s="1">
        <v>45389</v>
      </c>
      <c r="B435" s="39">
        <v>569.73</v>
      </c>
      <c r="C435" s="39">
        <v>242.17</v>
      </c>
      <c r="D435" s="39">
        <v>357.92</v>
      </c>
      <c r="E435" s="39">
        <v>386.08</v>
      </c>
      <c r="F435" s="39">
        <v>433.28</v>
      </c>
      <c r="G435" s="39">
        <v>440.84</v>
      </c>
      <c r="H435" s="39">
        <v>602.73</v>
      </c>
      <c r="I435" s="39">
        <v>78.53</v>
      </c>
      <c r="O435" s="39"/>
    </row>
    <row r="436" spans="1:15">
      <c r="A436" s="1">
        <v>45396</v>
      </c>
      <c r="B436" s="39">
        <v>576.86</v>
      </c>
      <c r="C436" s="39">
        <v>240.56</v>
      </c>
      <c r="D436" s="39">
        <v>359.75</v>
      </c>
      <c r="E436" s="39">
        <v>393.44</v>
      </c>
      <c r="F436" s="39">
        <v>436.63</v>
      </c>
      <c r="G436" s="39">
        <v>427.85</v>
      </c>
      <c r="H436" s="39">
        <v>603.38</v>
      </c>
      <c r="I436" s="39">
        <v>78.459999999999994</v>
      </c>
      <c r="O436" s="39"/>
    </row>
    <row r="437" spans="1:15">
      <c r="A437" s="1">
        <v>45403</v>
      </c>
      <c r="B437" s="39">
        <v>574.47</v>
      </c>
      <c r="C437" s="39">
        <v>239.17</v>
      </c>
      <c r="D437" s="39">
        <v>364.39</v>
      </c>
      <c r="E437" s="39">
        <v>392.38</v>
      </c>
      <c r="F437" s="39">
        <v>431.45</v>
      </c>
      <c r="G437" s="39">
        <v>440.11</v>
      </c>
      <c r="H437" s="39">
        <v>591.14</v>
      </c>
      <c r="I437" s="39">
        <v>76.27</v>
      </c>
      <c r="J437" s="39">
        <f>AVERAGE(I433:I437)*10</f>
        <v>775.52</v>
      </c>
      <c r="K437" t="s">
        <v>57</v>
      </c>
      <c r="L437" s="102">
        <f>AVERAGE([2]GBP!$L6406:$L6411)</f>
        <v>1.1603913691910213</v>
      </c>
      <c r="M437" s="102">
        <f t="shared" ref="M437" si="125">J437/L437</f>
        <v>668.32623939685254</v>
      </c>
      <c r="O437" s="39"/>
    </row>
    <row r="438" spans="1:15">
      <c r="A438" s="1">
        <v>45410</v>
      </c>
      <c r="B438" s="39">
        <v>574.87</v>
      </c>
      <c r="C438" s="39">
        <v>237.62</v>
      </c>
      <c r="D438" s="39">
        <v>362.77</v>
      </c>
      <c r="E438" s="39">
        <v>392.24</v>
      </c>
      <c r="F438" s="39">
        <v>430.89</v>
      </c>
      <c r="G438" s="39">
        <v>435.43</v>
      </c>
      <c r="H438" s="39">
        <v>609.79999999999995</v>
      </c>
      <c r="I438" s="39">
        <v>78.33</v>
      </c>
      <c r="O438" s="39"/>
    </row>
    <row r="439" spans="1:15">
      <c r="A439" s="1">
        <v>45417</v>
      </c>
      <c r="B439" s="39">
        <v>579.39</v>
      </c>
      <c r="C439" s="39">
        <v>237.7</v>
      </c>
      <c r="D439" s="39">
        <v>361.15</v>
      </c>
      <c r="E439" s="39">
        <v>392.24</v>
      </c>
      <c r="F439" s="39">
        <v>434.5</v>
      </c>
      <c r="G439" s="39">
        <v>435.71</v>
      </c>
      <c r="H439" s="39">
        <v>572.97</v>
      </c>
      <c r="I439" s="39">
        <v>76.83</v>
      </c>
      <c r="O439" s="39"/>
    </row>
    <row r="440" spans="1:15">
      <c r="A440" s="1">
        <v>45424</v>
      </c>
      <c r="B440" s="39">
        <v>583.82000000000005</v>
      </c>
      <c r="C440" s="39">
        <v>240.08</v>
      </c>
      <c r="D440" s="39">
        <v>365.39</v>
      </c>
      <c r="E440" s="39">
        <v>391.98</v>
      </c>
      <c r="F440" s="39">
        <v>429.41</v>
      </c>
      <c r="G440" s="39">
        <v>433.98</v>
      </c>
      <c r="H440" s="39">
        <v>607.08000000000004</v>
      </c>
      <c r="I440" s="39">
        <v>76.48</v>
      </c>
      <c r="J440" s="39"/>
      <c r="K440" s="39"/>
      <c r="L440" s="39"/>
      <c r="M440" s="39"/>
      <c r="O440" s="39"/>
    </row>
    <row r="441" spans="1:15">
      <c r="A441" s="1">
        <v>45431</v>
      </c>
      <c r="B441" s="39">
        <v>597.1</v>
      </c>
      <c r="C441" s="39">
        <v>243.42</v>
      </c>
      <c r="D441" s="39">
        <v>368.4</v>
      </c>
      <c r="E441" s="39">
        <v>390.3</v>
      </c>
      <c r="F441" s="39">
        <v>437.66</v>
      </c>
      <c r="G441" s="39">
        <v>435.22</v>
      </c>
      <c r="H441" s="39">
        <v>598.97</v>
      </c>
      <c r="I441" s="39">
        <v>77.44</v>
      </c>
      <c r="J441" s="39">
        <f>AVERAGE(I438:I441)*10</f>
        <v>772.69999999999993</v>
      </c>
      <c r="K441" t="s">
        <v>57</v>
      </c>
      <c r="L441" s="102">
        <f>AVERAGE([2]GBP!$L6412:$L6415)</f>
        <v>1.1619537898255254</v>
      </c>
      <c r="M441" s="102">
        <f t="shared" ref="M441" si="126">J441/L441</f>
        <v>665.00062805081575</v>
      </c>
      <c r="O441" s="39"/>
    </row>
    <row r="442" spans="1:15">
      <c r="A442" s="1">
        <v>45438</v>
      </c>
      <c r="B442" s="39">
        <v>609.91</v>
      </c>
      <c r="C442" s="39">
        <v>245.02</v>
      </c>
      <c r="D442" s="39">
        <v>373.23</v>
      </c>
      <c r="E442" s="39">
        <v>389.53</v>
      </c>
      <c r="F442" s="39">
        <v>436.74</v>
      </c>
      <c r="G442" s="39">
        <v>436.63</v>
      </c>
      <c r="H442" s="39">
        <v>605.42999999999995</v>
      </c>
      <c r="I442" s="39">
        <v>78.13</v>
      </c>
      <c r="J442" s="39"/>
      <c r="K442" s="39"/>
      <c r="L442" s="39"/>
      <c r="M442" s="39"/>
      <c r="O442" s="39"/>
    </row>
    <row r="443" spans="1:15">
      <c r="A443" s="1">
        <v>45445</v>
      </c>
      <c r="B443" s="39">
        <v>628.33000000000004</v>
      </c>
      <c r="C443" s="39">
        <v>247.14</v>
      </c>
      <c r="D443" s="39">
        <v>377.12</v>
      </c>
      <c r="E443" s="39">
        <v>389.68</v>
      </c>
      <c r="F443" s="39">
        <v>435.9</v>
      </c>
      <c r="G443" s="39">
        <v>436.41</v>
      </c>
      <c r="H443" s="39">
        <v>585.80999999999995</v>
      </c>
      <c r="I443" s="39">
        <v>78.37</v>
      </c>
      <c r="O443" s="39"/>
    </row>
    <row r="444" spans="1:15">
      <c r="A444" s="1">
        <v>45452</v>
      </c>
      <c r="B444" s="39">
        <v>630.92999999999995</v>
      </c>
      <c r="C444" s="39">
        <v>247.92</v>
      </c>
      <c r="D444" s="39">
        <v>378.54</v>
      </c>
      <c r="E444" s="39">
        <v>390.86</v>
      </c>
      <c r="F444" s="39">
        <v>435.53</v>
      </c>
      <c r="G444" s="39">
        <v>433.74</v>
      </c>
      <c r="H444" s="39">
        <v>613.30999999999995</v>
      </c>
      <c r="I444" s="39">
        <v>80.56</v>
      </c>
      <c r="O444" s="39"/>
    </row>
    <row r="445" spans="1:15">
      <c r="A445" s="1">
        <v>45459</v>
      </c>
      <c r="B445" s="39">
        <v>637.36</v>
      </c>
      <c r="C445" s="39">
        <v>245.77</v>
      </c>
      <c r="D445" s="39">
        <v>376.54</v>
      </c>
      <c r="E445" s="39">
        <v>387.07</v>
      </c>
      <c r="F445" s="39">
        <v>424.47</v>
      </c>
      <c r="G445" s="39">
        <v>426.87</v>
      </c>
      <c r="H445" s="39">
        <v>579.54999999999995</v>
      </c>
      <c r="I445" s="39">
        <v>79.290000000000006</v>
      </c>
      <c r="J445" s="39">
        <f>AVERAGE(I442:I445)*10</f>
        <v>790.875</v>
      </c>
      <c r="K445" t="s">
        <v>57</v>
      </c>
      <c r="L445" s="102">
        <f>AVERAGE([2]GBP!$L6416:$L6419)</f>
        <v>1.1662130012578651</v>
      </c>
      <c r="M445" s="102">
        <f t="shared" ref="M445" si="127">J445/L445</f>
        <v>678.15656243496733</v>
      </c>
      <c r="O445" s="39"/>
    </row>
    <row r="446" spans="1:15">
      <c r="A446" s="1">
        <v>45466</v>
      </c>
      <c r="B446" s="39">
        <v>638.48</v>
      </c>
      <c r="C446" s="39">
        <v>243.45</v>
      </c>
      <c r="D446" s="39">
        <v>381.15</v>
      </c>
      <c r="E446" s="39">
        <v>387.23</v>
      </c>
      <c r="F446" s="39">
        <v>423.2</v>
      </c>
      <c r="G446" s="39">
        <v>426.79</v>
      </c>
      <c r="H446" s="39">
        <v>613.5</v>
      </c>
      <c r="I446" s="39">
        <v>78.53</v>
      </c>
      <c r="J446" s="39"/>
      <c r="L446" s="102"/>
      <c r="M446" s="102"/>
      <c r="O446" s="39"/>
    </row>
    <row r="447" spans="1:15">
      <c r="A447" s="1">
        <v>45473</v>
      </c>
      <c r="B447" s="39">
        <v>641.08000000000004</v>
      </c>
      <c r="C447" s="39">
        <v>240.48</v>
      </c>
      <c r="D447" s="39">
        <v>385.46</v>
      </c>
      <c r="E447" s="39">
        <v>386.76</v>
      </c>
      <c r="F447" s="39">
        <v>432.73</v>
      </c>
      <c r="G447" s="39">
        <v>439.69</v>
      </c>
      <c r="H447" s="39">
        <v>599.95000000000005</v>
      </c>
      <c r="I447" s="39">
        <v>77.83</v>
      </c>
      <c r="O447" s="39"/>
    </row>
    <row r="448" spans="1:15">
      <c r="A448" s="1">
        <v>45480</v>
      </c>
      <c r="B448" s="39">
        <v>644.65</v>
      </c>
      <c r="C448" s="39">
        <v>239.46</v>
      </c>
      <c r="D448" s="39">
        <v>380.42</v>
      </c>
      <c r="E448" s="39">
        <v>388.01</v>
      </c>
      <c r="F448" s="39">
        <v>434.94</v>
      </c>
      <c r="G448" s="39">
        <v>436.59</v>
      </c>
      <c r="H448" s="39">
        <v>596.04</v>
      </c>
      <c r="I448" s="39">
        <v>78.36</v>
      </c>
      <c r="O448" s="39"/>
    </row>
    <row r="449" spans="1:15">
      <c r="A449" s="1">
        <v>45487</v>
      </c>
      <c r="B449" s="39">
        <v>654.49</v>
      </c>
      <c r="C449" s="39">
        <v>238.05</v>
      </c>
      <c r="D449" s="39">
        <v>383.01</v>
      </c>
      <c r="E449" s="39">
        <v>388.5</v>
      </c>
      <c r="F449" s="39">
        <v>433.51</v>
      </c>
      <c r="G449" s="39">
        <v>436.86</v>
      </c>
      <c r="H449" s="39">
        <v>594.02</v>
      </c>
      <c r="I449" s="39">
        <v>79.400000000000006</v>
      </c>
      <c r="J449" s="39">
        <f>AVERAGE(I446:I449)*10</f>
        <v>785.3</v>
      </c>
      <c r="K449" t="s">
        <v>57</v>
      </c>
      <c r="L449" s="102">
        <f>AVERAGE([2]GBP!$L6420:$L6423)</f>
        <v>1.1697898265243161</v>
      </c>
      <c r="M449" s="102">
        <f>J449/L449</f>
        <v>671.31717355867784</v>
      </c>
      <c r="O449" s="39"/>
    </row>
    <row r="450" spans="1:15">
      <c r="A450" s="1">
        <v>45494</v>
      </c>
      <c r="B450" s="39">
        <v>654.51</v>
      </c>
      <c r="C450" s="39">
        <v>235.5</v>
      </c>
      <c r="D450" s="39">
        <v>380</v>
      </c>
      <c r="E450" s="39">
        <v>389.41</v>
      </c>
      <c r="F450" s="39">
        <v>432.62</v>
      </c>
      <c r="G450" s="39">
        <v>438.28</v>
      </c>
      <c r="H450" s="39">
        <v>576.38</v>
      </c>
      <c r="I450" s="39">
        <v>80.489999999999995</v>
      </c>
      <c r="O450" s="39"/>
    </row>
    <row r="451" spans="1:15">
      <c r="A451" s="1">
        <v>45501</v>
      </c>
      <c r="B451" s="39">
        <v>657.75</v>
      </c>
      <c r="C451" s="39">
        <v>237.47</v>
      </c>
      <c r="D451" s="39">
        <v>378.52</v>
      </c>
      <c r="E451" s="39">
        <v>389.51</v>
      </c>
      <c r="F451" s="39">
        <v>429.89</v>
      </c>
      <c r="G451" s="39">
        <v>439.67</v>
      </c>
      <c r="H451" s="39">
        <v>556.77</v>
      </c>
      <c r="I451" s="39">
        <v>80.62</v>
      </c>
      <c r="O451" s="39"/>
    </row>
    <row r="452" spans="1:15">
      <c r="A452" s="1">
        <v>45508</v>
      </c>
      <c r="B452" s="39">
        <v>671.61</v>
      </c>
      <c r="C452" s="39">
        <v>239.57</v>
      </c>
      <c r="D452" s="39">
        <v>385.75</v>
      </c>
      <c r="E452" s="39">
        <v>389.25</v>
      </c>
      <c r="F452" s="39">
        <v>433.9</v>
      </c>
      <c r="G452" s="39">
        <v>434.88</v>
      </c>
      <c r="H452" s="39">
        <v>581.28</v>
      </c>
      <c r="I452" s="39">
        <v>79.98</v>
      </c>
      <c r="O452" s="39"/>
    </row>
    <row r="453" spans="1:15">
      <c r="A453" s="1">
        <v>45515</v>
      </c>
      <c r="B453" s="39">
        <v>678.49</v>
      </c>
      <c r="C453" s="39">
        <v>241.47</v>
      </c>
      <c r="D453" s="39">
        <v>392.19</v>
      </c>
      <c r="E453" s="39">
        <v>390.31</v>
      </c>
      <c r="F453" s="39">
        <v>436.21</v>
      </c>
      <c r="G453" s="39">
        <v>444.24</v>
      </c>
      <c r="H453" s="39">
        <v>602.39</v>
      </c>
      <c r="I453" s="39">
        <v>79.98</v>
      </c>
      <c r="O453" s="39"/>
    </row>
    <row r="454" spans="1:15">
      <c r="A454" s="1">
        <v>45522</v>
      </c>
      <c r="B454" s="39">
        <v>694.89</v>
      </c>
      <c r="C454" s="39">
        <v>243.76</v>
      </c>
      <c r="D454" s="39">
        <v>391.8</v>
      </c>
      <c r="E454" s="39">
        <v>390.22</v>
      </c>
      <c r="F454" s="39">
        <v>445.89</v>
      </c>
      <c r="G454" s="39">
        <v>441.27</v>
      </c>
      <c r="H454" s="39">
        <v>593.63</v>
      </c>
      <c r="I454" s="39">
        <v>81.7</v>
      </c>
      <c r="J454" s="39">
        <f>AVERAGE(I451:I454)*10</f>
        <v>805.7</v>
      </c>
      <c r="K454" t="s">
        <v>57</v>
      </c>
      <c r="L454" s="102">
        <f>AVERAGE([2]GBP!$L6424:$L6428)</f>
        <v>1.1711579928879983</v>
      </c>
      <c r="M454" s="102">
        <f>J454/L454</f>
        <v>687.95158714085801</v>
      </c>
      <c r="O454" s="39"/>
    </row>
    <row r="455" spans="1:15">
      <c r="A455" s="1">
        <v>45529</v>
      </c>
      <c r="B455" s="135">
        <v>707.39</v>
      </c>
      <c r="C455" s="135">
        <v>246.77</v>
      </c>
      <c r="D455" s="135">
        <v>403.84</v>
      </c>
      <c r="E455" s="135">
        <v>389.62</v>
      </c>
      <c r="F455" s="135">
        <v>441</v>
      </c>
      <c r="G455" s="135">
        <v>437.34</v>
      </c>
      <c r="H455" s="135">
        <v>603.07000000000005</v>
      </c>
      <c r="I455" s="135">
        <v>83.31</v>
      </c>
      <c r="O455" s="39"/>
    </row>
    <row r="456" spans="1:15">
      <c r="A456" s="1">
        <v>45536</v>
      </c>
      <c r="B456" s="135">
        <v>737.02</v>
      </c>
      <c r="C456" s="135">
        <v>250.48</v>
      </c>
      <c r="D456" s="135">
        <v>406.52</v>
      </c>
      <c r="E456" s="135">
        <v>392.09</v>
      </c>
      <c r="F456" s="135">
        <v>444.66</v>
      </c>
      <c r="G456" s="135">
        <v>438.45</v>
      </c>
      <c r="H456" s="135">
        <v>602.41999999999996</v>
      </c>
      <c r="I456" s="135">
        <v>86.79</v>
      </c>
      <c r="O456" s="39"/>
    </row>
    <row r="457" spans="1:15">
      <c r="A457" s="1">
        <v>45543</v>
      </c>
      <c r="B457" s="135">
        <v>747.58</v>
      </c>
      <c r="C457" s="135">
        <v>255.76</v>
      </c>
      <c r="D457" s="135">
        <v>423.69</v>
      </c>
      <c r="E457" s="135">
        <v>395.94</v>
      </c>
      <c r="F457" s="135">
        <v>445.6</v>
      </c>
      <c r="G457" s="135">
        <v>442.01</v>
      </c>
      <c r="H457" s="135">
        <v>611.94000000000005</v>
      </c>
      <c r="I457" s="135">
        <v>90.32</v>
      </c>
      <c r="O457" s="39"/>
    </row>
    <row r="458" spans="1:15">
      <c r="A458" s="1">
        <v>45550</v>
      </c>
      <c r="B458" s="39">
        <v>751.78</v>
      </c>
      <c r="C458" s="39">
        <v>254.49</v>
      </c>
      <c r="D458" s="39">
        <v>428</v>
      </c>
      <c r="E458" s="39">
        <v>395.03</v>
      </c>
      <c r="F458" s="39">
        <v>450.43</v>
      </c>
      <c r="G458" s="39">
        <v>447.5</v>
      </c>
      <c r="H458" s="39">
        <v>601.29</v>
      </c>
      <c r="I458" s="39">
        <v>93.29</v>
      </c>
      <c r="J458" s="39"/>
      <c r="L458" s="102"/>
      <c r="M458" s="102"/>
      <c r="O458" s="39"/>
    </row>
    <row r="459" spans="1:15">
      <c r="A459" s="1">
        <v>45557</v>
      </c>
      <c r="B459" s="39">
        <v>779.67</v>
      </c>
      <c r="C459" s="39">
        <v>256.89999999999998</v>
      </c>
      <c r="D459" s="39">
        <v>433.33</v>
      </c>
      <c r="E459" s="39">
        <v>394.67</v>
      </c>
      <c r="F459" s="39">
        <v>456.49</v>
      </c>
      <c r="G459" s="39">
        <v>452.27</v>
      </c>
      <c r="H459" s="39">
        <v>608.87</v>
      </c>
      <c r="I459" s="39">
        <v>94.54</v>
      </c>
      <c r="J459" s="39">
        <f>AVERAGE(I455:I459)*10</f>
        <v>896.5</v>
      </c>
      <c r="K459" t="s">
        <v>57</v>
      </c>
      <c r="L459" s="102">
        <f>AVERAGE([2]GBP!$L6429:$L6433)</f>
        <v>1.1704737495421882</v>
      </c>
      <c r="M459" s="102">
        <f>J459/L459</f>
        <v>765.92918068487347</v>
      </c>
      <c r="O459" s="39"/>
    </row>
    <row r="460" spans="1:15">
      <c r="A460" s="1">
        <v>45564</v>
      </c>
      <c r="B460" s="39">
        <v>767.65</v>
      </c>
      <c r="C460" s="39">
        <v>256.39</v>
      </c>
      <c r="D460" s="39">
        <v>429.29</v>
      </c>
      <c r="E460" s="39">
        <v>396.64</v>
      </c>
      <c r="F460" s="39">
        <v>458.67</v>
      </c>
      <c r="G460" s="39">
        <v>456.02</v>
      </c>
      <c r="H460" s="39">
        <v>581.54999999999995</v>
      </c>
      <c r="I460" s="39">
        <v>93.8</v>
      </c>
      <c r="O460" s="39"/>
    </row>
    <row r="461" spans="1:15">
      <c r="A461" s="1">
        <v>45571</v>
      </c>
      <c r="B461" s="39">
        <v>779.52</v>
      </c>
      <c r="C461" s="39">
        <v>255.02</v>
      </c>
      <c r="D461" s="39">
        <v>423.44</v>
      </c>
      <c r="E461" s="39">
        <v>415.12</v>
      </c>
      <c r="F461" s="39">
        <v>460.57</v>
      </c>
      <c r="G461" s="39">
        <v>462.77</v>
      </c>
      <c r="H461" s="39">
        <v>595.45000000000005</v>
      </c>
      <c r="I461" s="39">
        <v>92.66</v>
      </c>
      <c r="O461" s="39"/>
    </row>
    <row r="462" spans="1:15">
      <c r="A462" s="1">
        <v>45578</v>
      </c>
      <c r="B462" s="39">
        <v>787.55</v>
      </c>
      <c r="C462" s="39">
        <v>249.5</v>
      </c>
      <c r="D462" s="39">
        <v>414.17</v>
      </c>
      <c r="E462" s="39">
        <v>417.66</v>
      </c>
      <c r="F462" s="39">
        <v>475.42</v>
      </c>
      <c r="G462" s="39">
        <v>467.46</v>
      </c>
      <c r="H462" s="39">
        <v>625.86</v>
      </c>
      <c r="I462" s="39">
        <v>91.06</v>
      </c>
    </row>
    <row r="463" spans="1:15">
      <c r="A463" s="1">
        <v>45585</v>
      </c>
      <c r="B463" s="39">
        <v>785.84</v>
      </c>
      <c r="C463" s="39">
        <v>249.97</v>
      </c>
      <c r="D463" s="39">
        <v>410.3</v>
      </c>
      <c r="E463" s="39">
        <v>415.3</v>
      </c>
      <c r="F463" s="39">
        <v>478.23</v>
      </c>
      <c r="G463" s="39">
        <v>462.23</v>
      </c>
      <c r="H463" s="39">
        <v>617.84</v>
      </c>
      <c r="I463" s="39">
        <v>89.7</v>
      </c>
      <c r="J463" s="39">
        <f>AVERAGE(I460:I463)*10</f>
        <v>918.05</v>
      </c>
      <c r="K463" t="s">
        <v>57</v>
      </c>
      <c r="L463" s="102">
        <f>AVERAGE([2]GBP!$L6433:$L6437)</f>
        <v>1.1714537260161317</v>
      </c>
      <c r="M463" s="102">
        <f>J463/L463</f>
        <v>783.6843911215301</v>
      </c>
    </row>
    <row r="464" spans="1:15">
      <c r="A464" s="1">
        <v>45592</v>
      </c>
      <c r="B464" s="39">
        <v>771.51</v>
      </c>
      <c r="C464" s="39">
        <v>248.83</v>
      </c>
      <c r="D464" s="39">
        <v>417.9</v>
      </c>
      <c r="E464" s="39">
        <v>416.01</v>
      </c>
      <c r="F464" s="39">
        <v>472.42</v>
      </c>
      <c r="G464" s="39">
        <v>467.8</v>
      </c>
      <c r="H464" s="39">
        <v>609.72</v>
      </c>
      <c r="I464" s="39">
        <v>91.38</v>
      </c>
    </row>
    <row r="465" spans="1:13">
      <c r="A465" s="1">
        <v>45599</v>
      </c>
      <c r="B465" s="39">
        <v>759.49</v>
      </c>
      <c r="C465" s="39">
        <v>248.18</v>
      </c>
      <c r="D465" s="39">
        <v>414.88</v>
      </c>
      <c r="E465" s="39">
        <v>417.96</v>
      </c>
      <c r="F465" s="39">
        <v>480.2</v>
      </c>
      <c r="G465" s="39">
        <v>470.3</v>
      </c>
      <c r="H465" s="39">
        <v>601.4</v>
      </c>
      <c r="I465" s="39">
        <v>90.77</v>
      </c>
    </row>
    <row r="466" spans="1:13">
      <c r="A466" s="1">
        <v>45606</v>
      </c>
      <c r="B466" s="140">
        <v>764.64</v>
      </c>
      <c r="C466" s="140">
        <v>254.7</v>
      </c>
      <c r="D466" s="140">
        <v>419.43</v>
      </c>
      <c r="E466" s="140">
        <v>428.31</v>
      </c>
      <c r="F466" s="140">
        <v>493.02</v>
      </c>
      <c r="G466" s="140">
        <v>482.72</v>
      </c>
      <c r="H466" s="140">
        <v>607.20000000000005</v>
      </c>
      <c r="I466" s="140">
        <v>92.83</v>
      </c>
    </row>
    <row r="467" spans="1:13">
      <c r="A467" s="1">
        <v>45613</v>
      </c>
      <c r="B467" s="140">
        <v>780.19</v>
      </c>
      <c r="C467" s="140">
        <v>258.87</v>
      </c>
      <c r="D467" s="140">
        <v>430.16</v>
      </c>
      <c r="E467" s="140">
        <v>427.83</v>
      </c>
      <c r="F467" s="140">
        <v>493.39</v>
      </c>
      <c r="G467" s="140">
        <v>486.01</v>
      </c>
      <c r="H467" s="140">
        <v>623.15</v>
      </c>
      <c r="I467" s="140">
        <v>94.64</v>
      </c>
      <c r="J467" s="39">
        <f>AVERAGE(I464:I467)*10</f>
        <v>924.04999999999984</v>
      </c>
      <c r="K467" t="s">
        <v>57</v>
      </c>
      <c r="L467" s="102">
        <f>AVERAGE([2]GBP!$L6438:$L6441)</f>
        <v>1.1684573875231925</v>
      </c>
      <c r="M467" s="102">
        <f>J467/L467</f>
        <v>790.8290108539868</v>
      </c>
    </row>
    <row r="468" spans="1:13">
      <c r="A468" s="1">
        <v>45620</v>
      </c>
      <c r="B468" s="140">
        <v>774.72</v>
      </c>
      <c r="C468" s="140">
        <v>259.72000000000003</v>
      </c>
      <c r="D468" s="140">
        <v>432.61</v>
      </c>
      <c r="E468" s="140">
        <v>429.51</v>
      </c>
      <c r="F468" s="140">
        <v>494.93</v>
      </c>
      <c r="G468" s="140">
        <v>481.97</v>
      </c>
      <c r="H468" s="140">
        <v>609.28</v>
      </c>
      <c r="I468" s="140">
        <v>95.72</v>
      </c>
    </row>
    <row r="469" spans="1:13">
      <c r="A469" s="1">
        <v>45627</v>
      </c>
      <c r="B469" s="140">
        <v>786.01</v>
      </c>
      <c r="C469" s="140">
        <v>261.27999999999997</v>
      </c>
      <c r="D469" s="140">
        <v>433.55</v>
      </c>
      <c r="E469" s="140">
        <v>430.51</v>
      </c>
      <c r="F469" s="140">
        <v>495.62</v>
      </c>
      <c r="G469" s="140">
        <v>481.08</v>
      </c>
      <c r="H469" s="140">
        <v>604.34</v>
      </c>
      <c r="I469" s="140">
        <v>97.26</v>
      </c>
    </row>
    <row r="470" spans="1:13">
      <c r="A470" s="1">
        <v>45634</v>
      </c>
      <c r="B470" s="140">
        <v>787.95</v>
      </c>
      <c r="C470" s="140">
        <v>258.63</v>
      </c>
      <c r="D470" s="140">
        <v>430.61</v>
      </c>
      <c r="E470" s="140">
        <v>428.04</v>
      </c>
      <c r="F470" s="140">
        <v>491.64</v>
      </c>
      <c r="G470" s="140">
        <v>500.26</v>
      </c>
      <c r="H470" s="140">
        <v>619.20000000000005</v>
      </c>
      <c r="I470" s="140">
        <v>95.98</v>
      </c>
    </row>
    <row r="471" spans="1:13">
      <c r="A471" s="1">
        <v>45641</v>
      </c>
      <c r="B471" s="39">
        <v>766.01</v>
      </c>
      <c r="C471" s="39">
        <v>255.57</v>
      </c>
      <c r="D471" s="39">
        <v>432.38</v>
      </c>
      <c r="E471" s="39">
        <v>451.92</v>
      </c>
      <c r="F471" s="39">
        <v>500.35</v>
      </c>
      <c r="G471" s="39">
        <v>495.13</v>
      </c>
      <c r="H471" s="39">
        <v>612.20000000000005</v>
      </c>
      <c r="I471" s="39">
        <v>96.33</v>
      </c>
      <c r="J471" s="39">
        <f>AVERAGE(I468:I471)*10</f>
        <v>963.22500000000002</v>
      </c>
      <c r="K471" t="s">
        <v>57</v>
      </c>
      <c r="L471" s="102">
        <f>AVERAGE([2]GBP!$L6442:$L6445)</f>
        <v>1.1693192809265565</v>
      </c>
      <c r="M471" s="102">
        <f>J471/L471</f>
        <v>823.74849684916728</v>
      </c>
    </row>
    <row r="472" spans="1:13">
      <c r="A472" s="1">
        <v>45648</v>
      </c>
      <c r="B472" s="39">
        <v>767.29</v>
      </c>
      <c r="C472" s="39">
        <v>257.20999999999998</v>
      </c>
      <c r="D472" s="39">
        <v>437.25</v>
      </c>
      <c r="E472" s="39">
        <v>448.28</v>
      </c>
      <c r="F472" s="39">
        <v>496.85</v>
      </c>
      <c r="G472" s="39">
        <v>499.95</v>
      </c>
      <c r="H472" s="39">
        <v>607.92999999999995</v>
      </c>
      <c r="I472" s="39">
        <v>97.17</v>
      </c>
      <c r="L472" s="102"/>
      <c r="M472" s="102"/>
    </row>
    <row r="473" spans="1:13">
      <c r="A473" s="1">
        <v>45655</v>
      </c>
      <c r="B473" s="39">
        <v>756.74</v>
      </c>
      <c r="C473" s="39">
        <v>257.20999999999998</v>
      </c>
      <c r="D473" s="39">
        <v>436.14</v>
      </c>
      <c r="E473" s="39">
        <v>460.57</v>
      </c>
      <c r="F473" s="39">
        <v>500.15</v>
      </c>
      <c r="G473" s="39">
        <v>502.49</v>
      </c>
      <c r="H473" s="39">
        <v>603.39</v>
      </c>
      <c r="I473" s="39">
        <v>97.68</v>
      </c>
      <c r="L473" s="102"/>
      <c r="M473" s="102"/>
    </row>
    <row r="474" spans="1:13">
      <c r="A474" s="1">
        <v>45662</v>
      </c>
      <c r="B474" s="39">
        <v>742.35</v>
      </c>
      <c r="C474" s="39">
        <v>261.36</v>
      </c>
      <c r="D474" s="39">
        <v>440.88</v>
      </c>
      <c r="E474" s="39">
        <v>447.78</v>
      </c>
      <c r="F474" s="39">
        <v>497.88</v>
      </c>
      <c r="G474" s="39">
        <v>494.05</v>
      </c>
      <c r="H474" s="39">
        <v>617.63</v>
      </c>
      <c r="I474" s="39">
        <v>97.13</v>
      </c>
      <c r="L474" s="102"/>
      <c r="M474" s="102"/>
    </row>
    <row r="475" spans="1:13">
      <c r="A475" s="1">
        <v>45669</v>
      </c>
      <c r="B475" s="39">
        <v>744.29</v>
      </c>
      <c r="C475" s="39">
        <v>255.42</v>
      </c>
      <c r="D475" s="39">
        <v>429.42</v>
      </c>
      <c r="E475" s="39">
        <v>479.94</v>
      </c>
      <c r="F475" s="39">
        <v>492.87</v>
      </c>
      <c r="G475" s="39">
        <v>496.53</v>
      </c>
      <c r="H475" s="39">
        <v>617.09</v>
      </c>
      <c r="I475" s="39">
        <v>96.38</v>
      </c>
      <c r="J475" s="39">
        <f>AVERAGE(I472:I475)*10</f>
        <v>970.90000000000009</v>
      </c>
      <c r="K475" t="s">
        <v>57</v>
      </c>
      <c r="L475" s="102">
        <f>AVERAGE([2]GBP!$L6656:$L6677)</f>
        <v>1.1945891189866311</v>
      </c>
      <c r="M475" s="102">
        <f t="shared" ref="M475" si="128">J475/L475</f>
        <v>812.748069247118</v>
      </c>
    </row>
    <row r="476" spans="1:13">
      <c r="A476" s="1">
        <v>45676</v>
      </c>
      <c r="B476" s="39">
        <v>740.04</v>
      </c>
      <c r="C476" s="39">
        <v>253.16</v>
      </c>
      <c r="D476" s="39">
        <v>428.65</v>
      </c>
      <c r="E476" s="39">
        <v>477.37</v>
      </c>
      <c r="F476" s="39">
        <v>481.1</v>
      </c>
      <c r="G476" s="39">
        <v>498.48</v>
      </c>
      <c r="H476" s="39">
        <v>613.37</v>
      </c>
      <c r="I476" s="39">
        <v>98.5</v>
      </c>
    </row>
    <row r="477" spans="1:13">
      <c r="A477" s="1">
        <v>45683</v>
      </c>
      <c r="B477" s="39">
        <v>740.86</v>
      </c>
      <c r="C477" s="39">
        <v>254.6</v>
      </c>
      <c r="D477" s="39">
        <v>435.85</v>
      </c>
      <c r="E477" s="39">
        <v>479.46</v>
      </c>
      <c r="F477" s="39">
        <v>484.37</v>
      </c>
      <c r="G477" s="39">
        <v>503.27</v>
      </c>
      <c r="H477" s="39">
        <v>598.99</v>
      </c>
      <c r="I477" s="39">
        <v>99.9</v>
      </c>
    </row>
    <row r="478" spans="1:13">
      <c r="A478" s="1">
        <v>45690</v>
      </c>
      <c r="B478" s="39">
        <v>741.11</v>
      </c>
      <c r="C478" s="39">
        <v>254.65</v>
      </c>
      <c r="D478" s="39">
        <v>436.18</v>
      </c>
      <c r="E478" s="39">
        <v>498.66</v>
      </c>
      <c r="F478" s="39">
        <v>483.86</v>
      </c>
      <c r="G478" s="39">
        <v>501.37</v>
      </c>
      <c r="H478" s="39">
        <v>604.47</v>
      </c>
      <c r="I478" s="39">
        <v>100.2</v>
      </c>
    </row>
    <row r="479" spans="1:13">
      <c r="A479" s="1">
        <v>45697</v>
      </c>
      <c r="B479" s="39">
        <v>723.29</v>
      </c>
      <c r="C479" s="39">
        <v>253.89</v>
      </c>
      <c r="D479" s="39">
        <v>439.21</v>
      </c>
      <c r="E479" s="39">
        <v>501.92</v>
      </c>
      <c r="F479" s="39">
        <v>488.73</v>
      </c>
      <c r="G479" s="39">
        <v>495.16</v>
      </c>
      <c r="H479" s="39">
        <v>623.15</v>
      </c>
      <c r="I479" s="39">
        <v>101.83</v>
      </c>
    </row>
    <row r="480" spans="1:13">
      <c r="A480" s="1">
        <v>45704</v>
      </c>
      <c r="B480" s="39">
        <v>718.13</v>
      </c>
      <c r="C480" s="39">
        <v>254.92</v>
      </c>
      <c r="D480" s="39">
        <v>432.3</v>
      </c>
      <c r="E480" s="39">
        <v>499.32</v>
      </c>
      <c r="F480" s="39">
        <v>491.63</v>
      </c>
      <c r="G480" s="39">
        <v>493.24</v>
      </c>
      <c r="H480" s="39">
        <v>621.61</v>
      </c>
      <c r="I480" s="39">
        <v>102.04</v>
      </c>
      <c r="J480" s="39">
        <f>AVERAGE(I477:I480)*10</f>
        <v>1009.9250000000001</v>
      </c>
      <c r="K480" t="s">
        <v>57</v>
      </c>
      <c r="L480" s="102">
        <f>AVERAGE([2]GBP!$L6678:$L6697)</f>
        <v>1.2001247437341873</v>
      </c>
      <c r="M480" s="102">
        <f t="shared" ref="M480" si="129">J480/L480</f>
        <v>841.51668838825799</v>
      </c>
    </row>
    <row r="481" spans="1:13">
      <c r="A481" s="1">
        <v>45711</v>
      </c>
      <c r="B481" s="39">
        <v>719.84</v>
      </c>
      <c r="C481" s="39">
        <v>256.07</v>
      </c>
      <c r="D481" s="39">
        <v>433.92</v>
      </c>
      <c r="E481" s="39">
        <v>497.77</v>
      </c>
      <c r="F481" s="39">
        <v>488.12</v>
      </c>
      <c r="G481" s="39">
        <v>492.91</v>
      </c>
      <c r="H481" s="39">
        <v>620.29</v>
      </c>
      <c r="I481" s="39">
        <v>101.84</v>
      </c>
    </row>
    <row r="482" spans="1:13">
      <c r="A482" s="1">
        <v>45718</v>
      </c>
      <c r="B482" s="39">
        <v>724.27</v>
      </c>
      <c r="C482" s="39">
        <v>253.05</v>
      </c>
      <c r="D482" s="39">
        <v>433.95</v>
      </c>
      <c r="E482" s="39">
        <v>468.02</v>
      </c>
      <c r="F482" s="39">
        <v>485.66</v>
      </c>
      <c r="G482" s="39">
        <v>494.64</v>
      </c>
      <c r="H482" s="39">
        <v>636.61</v>
      </c>
      <c r="I482" s="39">
        <v>103.04</v>
      </c>
    </row>
    <row r="483" spans="1:13">
      <c r="A483" s="1">
        <v>45725</v>
      </c>
      <c r="B483" s="39">
        <v>727.83</v>
      </c>
      <c r="C483" s="39">
        <v>250.37</v>
      </c>
      <c r="D483" s="39">
        <v>432.12</v>
      </c>
      <c r="E483" s="39">
        <v>470.69</v>
      </c>
      <c r="F483" s="39">
        <v>485.83</v>
      </c>
      <c r="G483" s="39">
        <v>494.3</v>
      </c>
      <c r="H483" s="39">
        <v>621.47</v>
      </c>
      <c r="I483" s="39">
        <v>101.82</v>
      </c>
    </row>
    <row r="484" spans="1:13">
      <c r="A484" s="1">
        <v>45732</v>
      </c>
      <c r="B484" s="39">
        <v>737.97</v>
      </c>
      <c r="C484" s="39">
        <v>250.15</v>
      </c>
      <c r="D484" s="39">
        <v>436.39</v>
      </c>
      <c r="E484" s="39">
        <v>470.71</v>
      </c>
      <c r="F484" s="39">
        <v>484.29</v>
      </c>
      <c r="G484" s="39">
        <v>490.39</v>
      </c>
      <c r="H484" s="39">
        <v>603.4</v>
      </c>
      <c r="I484" s="39">
        <v>102.84</v>
      </c>
      <c r="J484" s="39">
        <f>AVERAGE(I481:I484)*10</f>
        <v>1023.8499999999999</v>
      </c>
      <c r="K484" t="s">
        <v>57</v>
      </c>
      <c r="L484" s="102">
        <f>AVERAGE([2]GBP!$L6698:$L6722)</f>
        <v>1.1973105149708205</v>
      </c>
      <c r="M484" s="102">
        <f t="shared" ref="M484" si="130">J484/L484</f>
        <v>855.12487128282839</v>
      </c>
    </row>
    <row r="485" spans="1:13">
      <c r="A485" s="1">
        <v>45739</v>
      </c>
      <c r="B485" s="39">
        <v>739.51</v>
      </c>
      <c r="C485" s="39">
        <v>252.43</v>
      </c>
      <c r="D485" s="39">
        <v>438.18</v>
      </c>
      <c r="E485" s="39">
        <v>469.1</v>
      </c>
      <c r="F485" s="39">
        <v>488.43</v>
      </c>
      <c r="G485" s="39">
        <v>491.34</v>
      </c>
      <c r="H485" s="39">
        <v>620.02</v>
      </c>
      <c r="I485" s="39">
        <v>102.76</v>
      </c>
    </row>
    <row r="486" spans="1:13">
      <c r="A486" s="1">
        <v>45746</v>
      </c>
      <c r="B486" s="39">
        <v>742.2</v>
      </c>
      <c r="C486" s="39">
        <v>247.39</v>
      </c>
      <c r="D486" s="39">
        <v>439.6</v>
      </c>
      <c r="E486" s="39">
        <v>473.33</v>
      </c>
      <c r="F486" s="39">
        <v>490.32</v>
      </c>
      <c r="G486" s="39">
        <v>486.19</v>
      </c>
      <c r="H486" s="39">
        <v>614.33000000000004</v>
      </c>
      <c r="I486" s="39">
        <v>102.93</v>
      </c>
    </row>
    <row r="487" spans="1:13">
      <c r="A487" s="1">
        <v>45753</v>
      </c>
      <c r="B487" s="39">
        <v>740.96</v>
      </c>
      <c r="C487" s="39">
        <v>248.47</v>
      </c>
      <c r="D487" s="39">
        <v>434.73</v>
      </c>
      <c r="E487" s="39">
        <v>459.7</v>
      </c>
      <c r="F487" s="39">
        <v>488.59</v>
      </c>
      <c r="G487" s="39">
        <v>489.37</v>
      </c>
      <c r="H487" s="39">
        <v>621.36</v>
      </c>
      <c r="I487" s="39">
        <v>102.02</v>
      </c>
    </row>
    <row r="488" spans="1:13">
      <c r="A488" s="1">
        <v>45760</v>
      </c>
      <c r="B488" s="39">
        <v>738.49</v>
      </c>
      <c r="C488" s="39">
        <v>244.36</v>
      </c>
      <c r="D488" s="39">
        <v>436.15</v>
      </c>
      <c r="E488" s="39">
        <v>461.47</v>
      </c>
      <c r="F488" s="39">
        <v>484.96</v>
      </c>
      <c r="G488" s="39">
        <v>488.42</v>
      </c>
      <c r="H488" s="39">
        <v>632.61</v>
      </c>
      <c r="I488" s="39">
        <v>103.6</v>
      </c>
    </row>
    <row r="489" spans="1:13">
      <c r="A489" s="1">
        <v>45767</v>
      </c>
      <c r="B489" s="39">
        <v>739.38</v>
      </c>
      <c r="C489" s="39">
        <v>245.38</v>
      </c>
      <c r="D489" s="39">
        <v>440.17</v>
      </c>
      <c r="E489" s="39">
        <v>463.43</v>
      </c>
      <c r="F489" s="39">
        <v>486.13</v>
      </c>
      <c r="G489" s="39">
        <v>487.61</v>
      </c>
      <c r="H489" s="39">
        <v>629.09</v>
      </c>
      <c r="I489" s="39">
        <v>103.85</v>
      </c>
      <c r="J489" s="39">
        <f>AVERAGE(I486:I489)*10</f>
        <v>1031</v>
      </c>
      <c r="K489" t="s">
        <v>57</v>
      </c>
      <c r="L489" s="102">
        <f>AVERAGE([2]GBP!$L6723:$L6740)</f>
        <v>1.1721691312102847</v>
      </c>
      <c r="M489" s="102">
        <f t="shared" ref="M489" si="131">J489/L489</f>
        <v>879.56590269142725</v>
      </c>
    </row>
    <row r="490" spans="1:13">
      <c r="A490" s="1">
        <v>45774</v>
      </c>
      <c r="B490" s="39">
        <v>736.59</v>
      </c>
      <c r="C490" s="39">
        <v>245.9</v>
      </c>
      <c r="D490" s="39">
        <v>437.03</v>
      </c>
      <c r="E490" s="39">
        <v>459.32</v>
      </c>
      <c r="F490" s="39">
        <v>490.33</v>
      </c>
      <c r="G490" s="39">
        <v>488.69</v>
      </c>
      <c r="H490" s="39">
        <v>627.49</v>
      </c>
      <c r="I490" s="39">
        <v>100.81</v>
      </c>
    </row>
    <row r="491" spans="1:13">
      <c r="A491" s="1">
        <v>45781</v>
      </c>
      <c r="B491" s="39">
        <v>729.4</v>
      </c>
      <c r="C491" s="39">
        <v>241.62</v>
      </c>
      <c r="D491" s="39">
        <v>432.77</v>
      </c>
      <c r="E491" s="39">
        <v>459.31</v>
      </c>
      <c r="F491" s="39">
        <v>485.3</v>
      </c>
      <c r="G491" s="39">
        <v>482.67</v>
      </c>
      <c r="H491" s="39">
        <v>618.21</v>
      </c>
      <c r="I491" s="39">
        <v>98.86</v>
      </c>
    </row>
    <row r="492" spans="1:13">
      <c r="A492" s="1">
        <v>45788</v>
      </c>
      <c r="B492" s="39">
        <v>723.55</v>
      </c>
      <c r="C492" s="39">
        <v>246.52</v>
      </c>
      <c r="D492" s="39">
        <v>435.52</v>
      </c>
      <c r="E492" s="39">
        <v>460.72</v>
      </c>
      <c r="F492" s="39">
        <v>496.01</v>
      </c>
      <c r="G492" s="39">
        <v>486.11</v>
      </c>
      <c r="H492" s="39">
        <v>613.21</v>
      </c>
      <c r="I492" s="39">
        <v>98.53</v>
      </c>
    </row>
    <row r="493" spans="1:13">
      <c r="A493" s="1">
        <v>45795</v>
      </c>
      <c r="B493" s="39">
        <v>732.67</v>
      </c>
      <c r="C493" s="39">
        <v>244.68</v>
      </c>
      <c r="D493" s="39">
        <v>441.55</v>
      </c>
      <c r="E493" s="39">
        <v>463.32</v>
      </c>
      <c r="F493" s="39">
        <v>485.83</v>
      </c>
      <c r="G493" s="39">
        <v>487.83</v>
      </c>
      <c r="H493" s="39">
        <v>627.99</v>
      </c>
      <c r="I493" s="39">
        <v>99.22</v>
      </c>
      <c r="J493" s="39">
        <f>AVERAGE(I490:I493)*10</f>
        <v>993.55000000000018</v>
      </c>
      <c r="K493" t="s">
        <v>57</v>
      </c>
      <c r="L493" s="102">
        <f>AVERAGE([2]GBP!$L6741:$L6759)</f>
        <v>1.1823312061753544</v>
      </c>
      <c r="M493" s="102">
        <f t="shared" ref="M493" si="132">J493/L493</f>
        <v>840.33136807237781</v>
      </c>
    </row>
    <row r="494" spans="1:13">
      <c r="A494" s="1">
        <v>45802</v>
      </c>
      <c r="B494" s="39">
        <v>735.28</v>
      </c>
      <c r="C494" s="39">
        <v>245.95</v>
      </c>
      <c r="D494" s="39">
        <v>433.76</v>
      </c>
      <c r="E494" s="39">
        <v>463.74</v>
      </c>
      <c r="F494" s="39">
        <v>486.78</v>
      </c>
      <c r="G494" s="39">
        <v>488.45</v>
      </c>
      <c r="H494" s="39">
        <v>615.21</v>
      </c>
      <c r="I494" s="39">
        <v>97.98</v>
      </c>
    </row>
    <row r="495" spans="1:13">
      <c r="A495" s="1">
        <v>45809</v>
      </c>
      <c r="B495" s="39">
        <v>730.44</v>
      </c>
      <c r="C495" s="39">
        <v>242.28</v>
      </c>
      <c r="D495" s="39">
        <v>437.09</v>
      </c>
      <c r="E495" s="39">
        <v>458.14</v>
      </c>
      <c r="F495" s="39">
        <v>488.67</v>
      </c>
      <c r="G495" s="39">
        <v>486.5</v>
      </c>
      <c r="H495" s="39">
        <v>634.85</v>
      </c>
      <c r="I495" s="39">
        <v>98.68</v>
      </c>
    </row>
    <row r="496" spans="1:13">
      <c r="A496" s="1">
        <v>45816</v>
      </c>
      <c r="B496" s="39">
        <v>735.98</v>
      </c>
      <c r="C496" s="39">
        <v>245</v>
      </c>
      <c r="D496" s="39">
        <v>436.07</v>
      </c>
      <c r="E496" s="39">
        <v>458.61</v>
      </c>
      <c r="F496" s="39">
        <v>487.12</v>
      </c>
      <c r="G496" s="39">
        <v>491.38</v>
      </c>
      <c r="H496" s="39">
        <v>636.80999999999995</v>
      </c>
      <c r="I496" s="39">
        <v>98.44</v>
      </c>
    </row>
    <row r="497" spans="1:13">
      <c r="A497" s="1">
        <v>45823</v>
      </c>
      <c r="B497" s="39">
        <v>737.83</v>
      </c>
      <c r="C497" s="39">
        <v>244.71</v>
      </c>
      <c r="D497" s="39">
        <v>437.82</v>
      </c>
      <c r="E497" s="39">
        <v>462.27</v>
      </c>
      <c r="F497" s="39">
        <v>484.93</v>
      </c>
      <c r="G497" s="39">
        <v>490.97</v>
      </c>
      <c r="H497" s="39">
        <v>618.53</v>
      </c>
      <c r="I497" s="39">
        <v>98.9</v>
      </c>
      <c r="J497" s="39">
        <f>AVERAGE(I494:I497)*10</f>
        <v>985</v>
      </c>
      <c r="K497" t="s">
        <v>57</v>
      </c>
      <c r="L497" s="102">
        <f>AVERAGE([2]GBP!$L6760:$L6784)</f>
        <v>1.1800583297330436</v>
      </c>
      <c r="M497" s="102">
        <f>J497/L497</f>
        <v>834.70450161800875</v>
      </c>
    </row>
    <row r="498" spans="1:13">
      <c r="A498" s="1">
        <v>45830</v>
      </c>
      <c r="B498" s="39">
        <v>739.3</v>
      </c>
      <c r="C498">
        <v>239.79</v>
      </c>
      <c r="D498">
        <v>436.64</v>
      </c>
      <c r="E498">
        <v>457.86</v>
      </c>
      <c r="F498">
        <v>484.91</v>
      </c>
      <c r="G498">
        <v>494.81</v>
      </c>
      <c r="H498">
        <v>628.58000000000004</v>
      </c>
      <c r="I498">
        <v>95.52</v>
      </c>
    </row>
    <row r="499" spans="1:13">
      <c r="A499" s="1">
        <v>45837</v>
      </c>
      <c r="B499" s="39">
        <v>738.79</v>
      </c>
      <c r="C499" s="39">
        <v>242.26</v>
      </c>
      <c r="D499" s="39">
        <v>428.86</v>
      </c>
      <c r="E499" s="39">
        <v>474.05</v>
      </c>
      <c r="F499" s="39">
        <v>487.16</v>
      </c>
      <c r="G499" s="39">
        <v>493.06</v>
      </c>
      <c r="H499" s="39">
        <v>629.41</v>
      </c>
      <c r="I499" s="39">
        <v>95.88</v>
      </c>
    </row>
    <row r="500" spans="1:13">
      <c r="A500" s="1">
        <v>45844</v>
      </c>
      <c r="B500" s="39">
        <v>739.75</v>
      </c>
      <c r="C500" s="39">
        <v>238.77</v>
      </c>
      <c r="D500" s="39">
        <v>429.21</v>
      </c>
      <c r="E500" s="39">
        <v>458.45</v>
      </c>
      <c r="F500" s="39">
        <v>487.41</v>
      </c>
      <c r="G500" s="39">
        <v>494.14</v>
      </c>
      <c r="H500" s="39">
        <v>614.25</v>
      </c>
      <c r="I500" s="39">
        <v>92.99</v>
      </c>
    </row>
    <row r="501" spans="1:13">
      <c r="A501" s="1">
        <v>45851</v>
      </c>
      <c r="B501" s="39">
        <v>731.96</v>
      </c>
      <c r="C501" s="39">
        <v>238.79</v>
      </c>
      <c r="D501" s="39">
        <v>428.56</v>
      </c>
      <c r="E501" s="39">
        <v>463.6</v>
      </c>
      <c r="F501" s="39">
        <v>476.66</v>
      </c>
      <c r="G501" s="39">
        <v>491.74</v>
      </c>
      <c r="H501" s="39">
        <v>625.4</v>
      </c>
      <c r="I501" s="39">
        <v>93.86</v>
      </c>
      <c r="J501" s="1"/>
    </row>
    <row r="502" spans="1:13">
      <c r="A502" s="1">
        <v>45858</v>
      </c>
      <c r="B502" s="39">
        <v>733.68</v>
      </c>
      <c r="C502" s="39">
        <v>237.9</v>
      </c>
      <c r="D502" s="39">
        <v>426.77</v>
      </c>
      <c r="E502" s="39">
        <v>461.07</v>
      </c>
      <c r="F502" s="39">
        <v>477.04</v>
      </c>
      <c r="G502" s="39">
        <v>486.1</v>
      </c>
      <c r="H502" s="39">
        <v>640.01</v>
      </c>
      <c r="I502" s="39">
        <v>93.72</v>
      </c>
      <c r="J502" s="39">
        <f>AVERAGE(I499:I502)*10</f>
        <v>941.12500000000011</v>
      </c>
      <c r="K502" t="s">
        <v>57</v>
      </c>
      <c r="L502" s="102">
        <f>AVERAGE([2]GBP!$L6785:$L6803)</f>
        <v>1.1577197520051106</v>
      </c>
      <c r="M502" s="102">
        <f>J502/L502</f>
        <v>812.91262273967459</v>
      </c>
    </row>
    <row r="503" spans="1:13">
      <c r="A503" s="1">
        <v>45865</v>
      </c>
      <c r="B503" s="39">
        <v>723.92</v>
      </c>
      <c r="C503" s="39">
        <v>239.74</v>
      </c>
      <c r="D503" s="39">
        <v>433.14</v>
      </c>
      <c r="E503" s="39">
        <v>460.12</v>
      </c>
      <c r="F503" s="39">
        <v>475.21</v>
      </c>
      <c r="G503" s="39">
        <v>488.28</v>
      </c>
      <c r="H503" s="39">
        <v>631.54999999999995</v>
      </c>
      <c r="I503" s="39">
        <v>94.72</v>
      </c>
      <c r="J503" s="1"/>
    </row>
    <row r="504" spans="1:13">
      <c r="A504" s="1">
        <v>45872</v>
      </c>
      <c r="B504" s="39">
        <v>711.78</v>
      </c>
      <c r="C504" s="39">
        <v>240.62</v>
      </c>
      <c r="D504" s="39">
        <v>424.06</v>
      </c>
      <c r="E504" s="39">
        <v>453.31</v>
      </c>
      <c r="F504" s="39">
        <v>476.76</v>
      </c>
      <c r="G504" s="39">
        <v>492.37</v>
      </c>
      <c r="H504" s="39">
        <v>629.21</v>
      </c>
      <c r="I504" s="39">
        <v>95.46</v>
      </c>
      <c r="J504" s="39"/>
      <c r="L504" s="102"/>
    </row>
    <row r="505" spans="1:13">
      <c r="A505" s="1">
        <v>45879</v>
      </c>
      <c r="B505" s="39">
        <v>710.75</v>
      </c>
      <c r="C505" s="39">
        <v>238.93</v>
      </c>
      <c r="D505" s="39">
        <v>423.07</v>
      </c>
      <c r="E505" s="39">
        <v>452.7</v>
      </c>
      <c r="F505" s="39">
        <v>490.67</v>
      </c>
      <c r="G505" s="39">
        <v>490.7</v>
      </c>
      <c r="H505" s="39">
        <v>630.11</v>
      </c>
      <c r="I505" s="39">
        <v>95.82</v>
      </c>
      <c r="J505" s="1"/>
    </row>
    <row r="506" spans="1:13">
      <c r="A506" s="1">
        <v>45886</v>
      </c>
      <c r="B506" s="39">
        <v>722.33</v>
      </c>
      <c r="C506" s="39">
        <v>239.45</v>
      </c>
      <c r="D506" s="39">
        <v>417.25</v>
      </c>
      <c r="E506" s="39">
        <v>453.12</v>
      </c>
      <c r="F506" s="39">
        <v>485.76</v>
      </c>
      <c r="G506" s="39">
        <v>492.34</v>
      </c>
      <c r="H506" s="39">
        <v>613.83000000000004</v>
      </c>
      <c r="I506" s="39">
        <v>97.74</v>
      </c>
      <c r="J506" s="39">
        <f>AVERAGE(I503:I506)*10</f>
        <v>959.35</v>
      </c>
      <c r="K506" t="s">
        <v>57</v>
      </c>
      <c r="L506" s="102">
        <f>AVERAGE([2]GBP!$L6804:$L6818)</f>
        <v>1.1542535344240039</v>
      </c>
      <c r="M506" s="102">
        <f>J506/L506</f>
        <v>831.14322060857739</v>
      </c>
    </row>
    <row r="507" spans="1:13">
      <c r="A507" s="1">
        <v>45893</v>
      </c>
      <c r="B507" s="39">
        <v>711.21</v>
      </c>
      <c r="C507" s="39">
        <v>240.84</v>
      </c>
      <c r="D507" s="39">
        <v>424.02</v>
      </c>
      <c r="E507" s="39">
        <v>454.65</v>
      </c>
      <c r="F507" s="39">
        <v>486.18</v>
      </c>
      <c r="G507" s="39">
        <v>490.01</v>
      </c>
      <c r="H507" s="39">
        <v>638.57000000000005</v>
      </c>
      <c r="I507" s="39">
        <v>98.4</v>
      </c>
      <c r="J507" s="1"/>
    </row>
    <row r="508" spans="1:13">
      <c r="A508" s="1">
        <v>45900</v>
      </c>
      <c r="B508" s="39">
        <v>706.59</v>
      </c>
      <c r="C508" s="39">
        <v>241.96</v>
      </c>
      <c r="D508" s="39">
        <v>412.8</v>
      </c>
      <c r="E508" s="39">
        <v>446.16</v>
      </c>
      <c r="F508" s="39">
        <v>473.53</v>
      </c>
      <c r="G508" s="39">
        <v>491.19</v>
      </c>
      <c r="H508" s="39">
        <v>646.51</v>
      </c>
      <c r="I508" s="39">
        <v>98.63</v>
      </c>
      <c r="J508" s="1"/>
    </row>
    <row r="509" spans="1:13">
      <c r="A509" s="1">
        <v>45907</v>
      </c>
      <c r="B509" s="39">
        <v>663.89</v>
      </c>
      <c r="C509" s="39">
        <v>236.68</v>
      </c>
      <c r="D509" s="39">
        <v>423.37</v>
      </c>
      <c r="E509" s="39">
        <v>444.26</v>
      </c>
      <c r="F509" s="39">
        <v>469.68</v>
      </c>
      <c r="G509" s="39">
        <v>490.31</v>
      </c>
      <c r="H509" s="39">
        <v>642.99</v>
      </c>
      <c r="I509" s="39">
        <v>97.33</v>
      </c>
      <c r="J509" s="1"/>
    </row>
    <row r="510" spans="1:13">
      <c r="A510" s="1">
        <v>45914</v>
      </c>
      <c r="B510" s="39">
        <v>644.29</v>
      </c>
      <c r="C510" s="39">
        <v>231.65</v>
      </c>
      <c r="D510" s="39">
        <v>405.51</v>
      </c>
      <c r="E510" s="39">
        <v>445.48</v>
      </c>
      <c r="F510" s="39">
        <v>476.76</v>
      </c>
      <c r="G510" s="39">
        <v>492.17</v>
      </c>
      <c r="H510" s="39">
        <v>631.34</v>
      </c>
      <c r="I510" s="39">
        <v>97.11</v>
      </c>
      <c r="J510" s="1"/>
    </row>
    <row r="511" spans="1:13">
      <c r="A511" s="1">
        <v>45921</v>
      </c>
      <c r="B511" s="39">
        <v>627.98</v>
      </c>
      <c r="C511" s="39">
        <v>229.08</v>
      </c>
      <c r="D511" s="39">
        <v>403.4</v>
      </c>
      <c r="E511" s="39">
        <v>445.01</v>
      </c>
      <c r="F511" s="39">
        <v>474.82</v>
      </c>
      <c r="G511" s="39">
        <v>490.44</v>
      </c>
      <c r="H511" s="39">
        <v>634.84</v>
      </c>
      <c r="I511" s="39">
        <v>97.04</v>
      </c>
      <c r="J511" s="39">
        <f>AVERAGE(I507:I511)*10</f>
        <v>977.0200000000001</v>
      </c>
      <c r="K511" t="s">
        <v>57</v>
      </c>
      <c r="L511" s="102">
        <v>1.149</v>
      </c>
      <c r="M511" s="102">
        <f>J511/L511</f>
        <v>850.32201914708446</v>
      </c>
    </row>
    <row r="512" spans="1:13">
      <c r="A512" s="1">
        <v>45928</v>
      </c>
      <c r="B512" s="39">
        <v>615.04999999999995</v>
      </c>
      <c r="C512" s="39">
        <v>225.6</v>
      </c>
      <c r="D512" s="39">
        <v>388.75</v>
      </c>
      <c r="E512" s="39">
        <v>445.71</v>
      </c>
      <c r="F512" s="39">
        <v>459.93</v>
      </c>
      <c r="G512" s="39">
        <v>480.11</v>
      </c>
      <c r="H512" s="39">
        <v>632.79</v>
      </c>
      <c r="I512" s="39">
        <v>97.55</v>
      </c>
      <c r="J512" s="1"/>
    </row>
    <row r="513" spans="1:13">
      <c r="A513" s="1">
        <v>45935</v>
      </c>
      <c r="B513" s="39">
        <v>605.29</v>
      </c>
      <c r="C513" s="39">
        <v>223.26</v>
      </c>
      <c r="D513" s="39">
        <v>376.98</v>
      </c>
      <c r="E513" s="39">
        <v>444.13</v>
      </c>
      <c r="F513" s="39">
        <v>467.65</v>
      </c>
      <c r="G513" s="39">
        <v>470.3</v>
      </c>
      <c r="H513" s="39">
        <v>628.19000000000005</v>
      </c>
      <c r="I513" s="39">
        <v>98.65</v>
      </c>
      <c r="J513" s="39">
        <f>AVERAGE(I512:I513)*10</f>
        <v>981</v>
      </c>
      <c r="L513">
        <v>1.149</v>
      </c>
      <c r="M513" s="102">
        <f>J513/L513</f>
        <v>853.78590078328978</v>
      </c>
    </row>
    <row r="514" spans="1:13">
      <c r="A514" s="1">
        <v>45942</v>
      </c>
      <c r="B514" s="39">
        <v>580.29</v>
      </c>
      <c r="C514" s="39">
        <v>221.09</v>
      </c>
      <c r="D514" s="39">
        <v>366.81</v>
      </c>
      <c r="E514" s="39">
        <v>443.51</v>
      </c>
      <c r="F514" s="39">
        <v>464.43</v>
      </c>
      <c r="G514" s="39">
        <v>475.49</v>
      </c>
      <c r="H514" s="39">
        <v>644.05999999999995</v>
      </c>
      <c r="I514" s="39">
        <v>97.65</v>
      </c>
      <c r="J514" s="1"/>
    </row>
    <row r="515" spans="1:13">
      <c r="A515" s="1">
        <v>45949</v>
      </c>
      <c r="B515" s="39">
        <v>579.83000000000004</v>
      </c>
      <c r="C515" s="39">
        <v>217.85</v>
      </c>
      <c r="D515" s="39">
        <v>368.22</v>
      </c>
      <c r="E515" s="39">
        <v>438.29</v>
      </c>
      <c r="F515" s="39">
        <v>451.58</v>
      </c>
      <c r="G515" s="39">
        <v>471</v>
      </c>
      <c r="H515" s="39">
        <v>626.16999999999996</v>
      </c>
      <c r="I515" s="39">
        <v>102.66</v>
      </c>
      <c r="J515" s="1"/>
    </row>
    <row r="516" spans="1:13">
      <c r="A516" s="1">
        <v>45956</v>
      </c>
      <c r="B516" s="39">
        <v>572.98</v>
      </c>
      <c r="C516" s="39">
        <v>216.22</v>
      </c>
      <c r="D516" s="39">
        <v>356.44</v>
      </c>
      <c r="E516" s="39">
        <v>439.01</v>
      </c>
      <c r="F516" s="39">
        <v>450.58</v>
      </c>
      <c r="G516" s="39">
        <v>467.69</v>
      </c>
      <c r="H516" s="39">
        <v>628.12</v>
      </c>
      <c r="I516" s="39">
        <v>102.5</v>
      </c>
      <c r="J516" s="1"/>
    </row>
    <row r="517" spans="1:13">
      <c r="A517" s="1">
        <v>45963</v>
      </c>
      <c r="B517" s="39">
        <v>543.70000000000005</v>
      </c>
      <c r="C517" s="39">
        <v>215.67</v>
      </c>
      <c r="D517" s="39">
        <v>348.19</v>
      </c>
      <c r="E517" s="39">
        <v>442.01</v>
      </c>
      <c r="F517" s="39">
        <v>432.3</v>
      </c>
      <c r="G517" s="39">
        <v>459.98</v>
      </c>
      <c r="H517" s="39">
        <v>634.04999999999995</v>
      </c>
      <c r="I517" s="39">
        <v>101.89</v>
      </c>
      <c r="J517" s="1"/>
    </row>
    <row r="518" spans="1:13">
      <c r="A518" s="1">
        <v>45970</v>
      </c>
      <c r="B518" s="39">
        <v>547.12</v>
      </c>
      <c r="C518" s="39">
        <v>214.13</v>
      </c>
      <c r="D518" s="39">
        <v>340.94</v>
      </c>
      <c r="E518" s="39">
        <v>438.6</v>
      </c>
      <c r="F518" s="39">
        <v>399.82</v>
      </c>
      <c r="G518" s="39">
        <v>438.67</v>
      </c>
      <c r="H518" s="39">
        <v>626.27</v>
      </c>
      <c r="I518" s="39">
        <v>102.01</v>
      </c>
      <c r="J518" s="1"/>
    </row>
    <row r="519" spans="1:13">
      <c r="J519" s="1"/>
    </row>
    <row r="520" spans="1:13">
      <c r="J520" s="1"/>
    </row>
    <row r="521" spans="1:13">
      <c r="J521" s="1"/>
    </row>
    <row r="522" spans="1:13">
      <c r="J522" s="1"/>
    </row>
    <row r="523" spans="1:13">
      <c r="J523" s="1"/>
    </row>
    <row r="524" spans="1:13">
      <c r="J524" s="1"/>
    </row>
    <row r="525" spans="1:13">
      <c r="J525" s="1"/>
    </row>
    <row r="526" spans="1:13">
      <c r="J526" s="1"/>
    </row>
    <row r="527" spans="1:13">
      <c r="J527" s="1"/>
    </row>
    <row r="528" spans="1:13">
      <c r="J528" s="1"/>
    </row>
    <row r="529" spans="10:10">
      <c r="J529" s="1"/>
    </row>
    <row r="530" spans="10:10">
      <c r="J530" s="1"/>
    </row>
    <row r="531" spans="10:10">
      <c r="J531" s="1"/>
    </row>
    <row r="532" spans="10:10">
      <c r="J532" s="1"/>
    </row>
    <row r="533" spans="10:10">
      <c r="J533" s="1"/>
    </row>
    <row r="534" spans="10:10">
      <c r="J534" s="1"/>
    </row>
    <row r="535" spans="10:10">
      <c r="J535" s="1"/>
    </row>
    <row r="536" spans="10:10">
      <c r="J536" s="1"/>
    </row>
    <row r="537" spans="10:10">
      <c r="J537" s="1"/>
    </row>
    <row r="538" spans="10:10">
      <c r="J538" s="1"/>
    </row>
    <row r="539" spans="10:10">
      <c r="J539" s="1"/>
    </row>
    <row r="540" spans="10:10">
      <c r="J540" s="1"/>
    </row>
    <row r="541" spans="10:10">
      <c r="J541" s="1"/>
    </row>
    <row r="542" spans="10:10">
      <c r="J542" s="1"/>
    </row>
    <row r="543" spans="10:10">
      <c r="J543" s="1"/>
    </row>
    <row r="544" spans="10:10">
      <c r="J544" s="1"/>
    </row>
    <row r="545" spans="10:10">
      <c r="J545" s="1"/>
    </row>
    <row r="546" spans="10:10">
      <c r="J546" s="1"/>
    </row>
    <row r="547" spans="10:10">
      <c r="J547" s="1"/>
    </row>
    <row r="548" spans="10:10">
      <c r="J548" s="42" t="s">
        <v>20</v>
      </c>
    </row>
    <row r="683" spans="11:20">
      <c r="K683" s="30"/>
      <c r="L683" s="30"/>
      <c r="M683" s="30"/>
      <c r="N683" s="30"/>
      <c r="O683" s="30"/>
      <c r="P683" s="30"/>
      <c r="Q683" s="30"/>
      <c r="R683" s="30"/>
      <c r="T683" s="30"/>
    </row>
    <row r="684" spans="11:20">
      <c r="K684" s="30"/>
      <c r="L684" s="30"/>
      <c r="M684" s="30"/>
      <c r="N684" s="30"/>
      <c r="O684" s="30"/>
      <c r="P684" s="30"/>
      <c r="Q684" s="30"/>
      <c r="R684" s="30"/>
      <c r="T684" s="30"/>
    </row>
    <row r="685" spans="11:20">
      <c r="K685" s="30"/>
      <c r="L685" s="30"/>
      <c r="M685" s="30"/>
      <c r="N685" s="30"/>
      <c r="O685" s="30"/>
      <c r="P685" s="30"/>
      <c r="Q685" s="30"/>
      <c r="R685" s="30"/>
      <c r="T685" s="30"/>
    </row>
    <row r="686" spans="11:20">
      <c r="K686" s="30"/>
      <c r="L686" s="30"/>
      <c r="M686" s="30"/>
      <c r="N686" s="30"/>
      <c r="O686" s="30"/>
      <c r="P686" s="30"/>
      <c r="Q686" s="30"/>
      <c r="R686" s="30"/>
      <c r="T686" s="30"/>
    </row>
    <row r="687" spans="11:20">
      <c r="K687" s="30"/>
      <c r="L687" s="30"/>
      <c r="M687" s="30"/>
      <c r="N687" s="30"/>
      <c r="O687" s="30"/>
      <c r="P687" s="30"/>
      <c r="Q687" s="30"/>
      <c r="R687" s="30"/>
      <c r="T687" s="30"/>
    </row>
    <row r="688" spans="11:20">
      <c r="K688" s="30"/>
      <c r="L688" s="30"/>
      <c r="M688" s="30"/>
      <c r="N688" s="30"/>
      <c r="O688" s="30"/>
      <c r="P688" s="30"/>
      <c r="Q688" s="30"/>
      <c r="R688" s="30"/>
      <c r="T688" s="30"/>
    </row>
    <row r="689" spans="11:20">
      <c r="K689" s="30"/>
      <c r="L689" s="30"/>
      <c r="M689" s="30"/>
      <c r="O689" s="30"/>
      <c r="P689" s="30"/>
      <c r="Q689" s="30"/>
      <c r="R689" s="30"/>
      <c r="T689" s="30"/>
    </row>
    <row r="690" spans="11:20">
      <c r="K690" s="30"/>
      <c r="L690" s="30"/>
      <c r="M690" s="30"/>
      <c r="O690" s="30"/>
      <c r="P690" s="30"/>
      <c r="Q690" s="30"/>
      <c r="R690" s="30"/>
      <c r="T690" s="30"/>
    </row>
    <row r="691" spans="11:20">
      <c r="K691" s="30"/>
      <c r="L691" s="30"/>
      <c r="M691" s="30"/>
      <c r="O691" s="30"/>
      <c r="P691" s="30"/>
      <c r="Q691" s="30"/>
      <c r="R691" s="30"/>
      <c r="T691" s="30"/>
    </row>
    <row r="692" spans="11:20">
      <c r="K692" s="30"/>
      <c r="L692" s="30"/>
      <c r="M692" s="30"/>
      <c r="N692" s="30"/>
      <c r="O692" s="30"/>
      <c r="P692" s="30"/>
      <c r="Q692" s="30"/>
      <c r="R692" s="30"/>
      <c r="T692" s="30"/>
    </row>
    <row r="693" spans="11:20">
      <c r="K693" s="30"/>
      <c r="L693" s="30"/>
      <c r="M693" s="30"/>
      <c r="N693" s="30"/>
      <c r="O693" s="30"/>
      <c r="P693" s="30"/>
      <c r="Q693" s="30"/>
      <c r="R693" s="30"/>
      <c r="T693" s="30"/>
    </row>
    <row r="694" spans="11:20">
      <c r="T694" s="30"/>
    </row>
    <row r="696" spans="11:20">
      <c r="L696" s="39"/>
      <c r="M696" s="39"/>
      <c r="N696" s="39"/>
      <c r="O696" s="39"/>
      <c r="P696" s="39"/>
      <c r="Q696" s="39"/>
      <c r="R696" s="39"/>
      <c r="S696" s="39"/>
    </row>
    <row r="697" spans="11:20">
      <c r="L697" s="39"/>
      <c r="M697" s="39"/>
      <c r="N697" s="39"/>
      <c r="O697" s="39"/>
      <c r="P697" s="39"/>
      <c r="Q697" s="39"/>
      <c r="R697" s="39"/>
      <c r="S697" s="39"/>
    </row>
    <row r="698" spans="11:20">
      <c r="L698" s="39"/>
      <c r="M698" s="39"/>
      <c r="N698" s="39"/>
      <c r="O698" s="39"/>
      <c r="P698" s="39"/>
      <c r="Q698" s="39"/>
      <c r="R698" s="39"/>
      <c r="S698" s="39"/>
    </row>
    <row r="699" spans="11:20">
      <c r="L699" s="39"/>
      <c r="M699" s="39"/>
      <c r="N699" s="39"/>
      <c r="O699" s="39"/>
      <c r="P699" s="39"/>
      <c r="Q699" s="39"/>
      <c r="R699" s="39"/>
      <c r="S699" s="39"/>
    </row>
    <row r="700" spans="11:20">
      <c r="L700" s="39"/>
      <c r="M700" s="39"/>
      <c r="N700" s="39"/>
      <c r="O700" s="39"/>
      <c r="P700" s="39"/>
      <c r="Q700" s="39"/>
      <c r="R700" s="39"/>
      <c r="S700" s="39"/>
    </row>
    <row r="701" spans="11:20">
      <c r="L701" s="39"/>
      <c r="M701" s="39"/>
      <c r="N701" s="39"/>
      <c r="O701" s="39"/>
      <c r="P701" s="39"/>
      <c r="Q701" s="39"/>
      <c r="R701" s="39"/>
      <c r="S701" s="39"/>
    </row>
    <row r="702" spans="11:20">
      <c r="L702" s="39"/>
      <c r="M702" s="39"/>
      <c r="N702" s="39"/>
      <c r="O702" s="39"/>
      <c r="P702" s="39"/>
      <c r="Q702" s="39"/>
      <c r="R702" s="39"/>
      <c r="S702" s="39"/>
    </row>
    <row r="703" spans="11:20">
      <c r="L703" s="39"/>
      <c r="M703" s="39"/>
      <c r="N703" s="39"/>
      <c r="O703" s="39"/>
      <c r="P703" s="39"/>
      <c r="Q703" s="39"/>
      <c r="R703" s="39"/>
      <c r="S703" s="39"/>
    </row>
    <row r="704" spans="11:20">
      <c r="L704" s="39"/>
      <c r="M704" s="39"/>
      <c r="N704" s="39"/>
      <c r="O704" s="39"/>
      <c r="P704" s="39"/>
      <c r="Q704" s="39"/>
      <c r="R704" s="39"/>
      <c r="S704" s="39"/>
    </row>
    <row r="705" spans="12:19">
      <c r="L705" s="39"/>
      <c r="M705" s="39"/>
      <c r="N705" s="39"/>
      <c r="O705" s="39"/>
      <c r="P705" s="39"/>
      <c r="Q705" s="39"/>
      <c r="R705" s="39"/>
      <c r="S705" s="39"/>
    </row>
    <row r="706" spans="12:19">
      <c r="L706" s="39"/>
      <c r="M706" s="39"/>
      <c r="N706" s="39"/>
      <c r="O706" s="39"/>
      <c r="P706" s="39"/>
      <c r="Q706" s="39"/>
      <c r="R706" s="39"/>
      <c r="S706" s="39"/>
    </row>
    <row r="707" spans="12:19">
      <c r="L707" s="39"/>
      <c r="M707" s="39"/>
      <c r="N707" s="39"/>
      <c r="O707" s="39"/>
      <c r="P707" s="39"/>
      <c r="Q707" s="39"/>
      <c r="R707" s="39"/>
      <c r="S707" s="39"/>
    </row>
    <row r="715" spans="12:19">
      <c r="L715" s="47"/>
      <c r="M715" s="47"/>
      <c r="N715" s="47"/>
      <c r="O715" s="47"/>
      <c r="P715" s="47"/>
      <c r="Q715" s="47"/>
      <c r="R715" s="47"/>
      <c r="S715" s="47"/>
    </row>
    <row r="716" spans="12:19">
      <c r="L716" s="47"/>
      <c r="M716" s="47"/>
      <c r="N716" s="47"/>
      <c r="O716" s="47"/>
      <c r="P716" s="47"/>
      <c r="Q716" s="47"/>
      <c r="R716" s="47"/>
      <c r="S716" s="47"/>
    </row>
    <row r="717" spans="12:19">
      <c r="L717" s="47"/>
      <c r="M717" s="47"/>
      <c r="N717" s="47"/>
      <c r="O717" s="47"/>
      <c r="P717" s="47"/>
      <c r="Q717" s="47"/>
      <c r="R717" s="47"/>
      <c r="S717" s="47"/>
    </row>
    <row r="718" spans="12:19">
      <c r="L718" s="47"/>
      <c r="M718" s="47"/>
      <c r="N718" s="47"/>
      <c r="O718" s="47"/>
      <c r="P718" s="47"/>
      <c r="Q718" s="47"/>
      <c r="R718" s="47"/>
      <c r="S718" s="47"/>
    </row>
    <row r="719" spans="12:19">
      <c r="L719" s="47"/>
      <c r="M719" s="47"/>
      <c r="N719" s="47"/>
      <c r="O719" s="47"/>
      <c r="P719" s="47"/>
      <c r="Q719" s="47"/>
      <c r="R719" s="47"/>
      <c r="S719" s="47"/>
    </row>
    <row r="720" spans="12:19">
      <c r="L720" s="47"/>
      <c r="M720" s="47"/>
      <c r="N720" s="47"/>
      <c r="O720" s="47"/>
      <c r="P720" s="47"/>
      <c r="Q720" s="47"/>
      <c r="R720" s="47"/>
      <c r="S720" s="47"/>
    </row>
    <row r="721" spans="12:19">
      <c r="L721" s="47"/>
      <c r="M721" s="47"/>
      <c r="N721" s="47"/>
      <c r="O721" s="47"/>
      <c r="P721" s="47"/>
      <c r="Q721" s="47"/>
      <c r="R721" s="47"/>
      <c r="S721" s="47"/>
    </row>
    <row r="722" spans="12:19">
      <c r="L722" s="47"/>
      <c r="M722" s="47"/>
      <c r="N722" s="47"/>
      <c r="O722" s="47"/>
      <c r="P722" s="47"/>
      <c r="Q722" s="47"/>
      <c r="R722" s="47"/>
      <c r="S722" s="47"/>
    </row>
    <row r="723" spans="12:19">
      <c r="L723" s="47"/>
      <c r="M723" s="47"/>
      <c r="N723" s="47"/>
      <c r="O723" s="47"/>
      <c r="P723" s="47"/>
      <c r="Q723" s="47"/>
      <c r="R723" s="47"/>
      <c r="S723" s="47"/>
    </row>
    <row r="724" spans="12:19">
      <c r="L724" s="47"/>
      <c r="M724" s="47"/>
      <c r="N724" s="47"/>
      <c r="O724" s="47"/>
      <c r="P724" s="47"/>
      <c r="Q724" s="47"/>
      <c r="R724" s="47"/>
      <c r="S724" s="47"/>
    </row>
    <row r="725" spans="12:19">
      <c r="L725" s="47"/>
      <c r="M725" s="47"/>
      <c r="N725" s="47"/>
      <c r="O725" s="47"/>
      <c r="P725" s="47"/>
      <c r="Q725" s="47"/>
      <c r="R725" s="47"/>
      <c r="S725" s="47"/>
    </row>
    <row r="726" spans="12:19">
      <c r="L726" s="47"/>
      <c r="M726" s="47"/>
      <c r="N726" s="47"/>
      <c r="O726" s="47"/>
      <c r="P726" s="47"/>
      <c r="Q726" s="47"/>
      <c r="R726" s="47"/>
      <c r="S726" s="47"/>
    </row>
    <row r="727" spans="12:19">
      <c r="L727" s="47"/>
      <c r="M727" s="47"/>
      <c r="N727" s="47"/>
      <c r="O727" s="47"/>
      <c r="P727" s="47"/>
      <c r="Q727" s="47"/>
      <c r="R727" s="47"/>
      <c r="S727" s="47"/>
    </row>
    <row r="728" spans="12:19">
      <c r="L728" s="47"/>
      <c r="M728" s="47"/>
      <c r="N728" s="47"/>
      <c r="O728" s="47"/>
      <c r="P728" s="47"/>
      <c r="Q728" s="47"/>
      <c r="R728" s="47"/>
      <c r="S728" s="47"/>
    </row>
    <row r="729" spans="12:19">
      <c r="L729" s="47"/>
      <c r="M729" s="47"/>
      <c r="N729" s="47"/>
      <c r="O729" s="47"/>
      <c r="P729" s="47"/>
      <c r="Q729" s="47"/>
      <c r="R729" s="47"/>
      <c r="S729" s="47"/>
    </row>
    <row r="730" spans="12:19">
      <c r="L730" s="47"/>
      <c r="M730" s="47"/>
      <c r="N730" s="47"/>
      <c r="O730" s="47"/>
      <c r="P730" s="47"/>
      <c r="Q730" s="47"/>
      <c r="R730" s="47"/>
      <c r="S730" s="47"/>
    </row>
    <row r="731" spans="12:19">
      <c r="L731" s="47"/>
      <c r="M731" s="47"/>
      <c r="N731" s="47"/>
      <c r="O731" s="47"/>
      <c r="P731" s="47"/>
      <c r="Q731" s="47"/>
      <c r="R731" s="47"/>
      <c r="S731" s="47"/>
    </row>
    <row r="732" spans="12:19">
      <c r="L732" s="47"/>
      <c r="M732" s="47"/>
      <c r="N732" s="47"/>
      <c r="O732" s="47"/>
      <c r="P732" s="47"/>
      <c r="Q732" s="47"/>
      <c r="R732" s="47"/>
      <c r="S732" s="47"/>
    </row>
    <row r="733" spans="12:19">
      <c r="L733" s="47"/>
      <c r="M733" s="47"/>
      <c r="N733" s="47"/>
      <c r="O733" s="47"/>
      <c r="P733" s="47"/>
      <c r="Q733" s="47"/>
      <c r="R733" s="47"/>
      <c r="S733" s="47"/>
    </row>
    <row r="734" spans="12:19">
      <c r="L734" s="47"/>
      <c r="M734" s="47"/>
      <c r="N734" s="47"/>
      <c r="O734" s="47"/>
      <c r="P734" s="47"/>
      <c r="Q734" s="47"/>
      <c r="R734" s="47"/>
      <c r="S734" s="47"/>
    </row>
    <row r="735" spans="12:19">
      <c r="L735" s="47"/>
      <c r="M735" s="47"/>
      <c r="N735" s="47"/>
      <c r="O735" s="47"/>
      <c r="P735" s="47"/>
      <c r="Q735" s="47"/>
      <c r="R735" s="47"/>
      <c r="S735" s="47"/>
    </row>
    <row r="736" spans="12:19">
      <c r="L736" s="47"/>
      <c r="M736" s="47"/>
      <c r="N736" s="47"/>
      <c r="O736" s="47"/>
      <c r="P736" s="47"/>
      <c r="Q736" s="47"/>
      <c r="R736" s="47"/>
      <c r="S736" s="47"/>
    </row>
    <row r="737" spans="12:19">
      <c r="L737" s="47"/>
      <c r="M737" s="47"/>
      <c r="N737" s="47"/>
      <c r="O737" s="47"/>
      <c r="P737" s="47"/>
      <c r="Q737" s="47"/>
      <c r="R737" s="47"/>
      <c r="S737" s="47"/>
    </row>
    <row r="738" spans="12:19">
      <c r="L738" s="47"/>
      <c r="M738" s="47"/>
      <c r="N738" s="47"/>
      <c r="O738" s="47"/>
      <c r="P738" s="47"/>
      <c r="Q738" s="47"/>
      <c r="R738" s="47"/>
      <c r="S738" s="47"/>
    </row>
    <row r="739" spans="12:19">
      <c r="L739" s="47"/>
      <c r="M739" s="47"/>
      <c r="N739" s="47"/>
      <c r="O739" s="47"/>
      <c r="P739" s="47"/>
      <c r="Q739" s="47"/>
      <c r="R739" s="47"/>
      <c r="S739" s="47"/>
    </row>
    <row r="740" spans="12:19">
      <c r="L740" s="47"/>
      <c r="M740" s="47"/>
      <c r="N740" s="47"/>
      <c r="O740" s="47"/>
      <c r="P740" s="47"/>
      <c r="Q740" s="47"/>
      <c r="R740" s="47"/>
      <c r="S740" s="47"/>
    </row>
    <row r="741" spans="12:19">
      <c r="L741" s="47"/>
      <c r="M741" s="47"/>
      <c r="N741" s="47"/>
      <c r="O741" s="47"/>
      <c r="P741" s="47"/>
      <c r="Q741" s="47"/>
      <c r="R741" s="47"/>
      <c r="S741" s="47"/>
    </row>
    <row r="742" spans="12:19">
      <c r="L742" s="47"/>
      <c r="M742" s="47"/>
      <c r="N742" s="47"/>
      <c r="O742" s="47"/>
      <c r="P742" s="47"/>
      <c r="Q742" s="47"/>
      <c r="R742" s="47"/>
      <c r="S742" s="47"/>
    </row>
    <row r="743" spans="12:19">
      <c r="L743" s="47"/>
      <c r="M743" s="47"/>
      <c r="N743" s="47"/>
      <c r="O743" s="47"/>
      <c r="P743" s="47"/>
      <c r="Q743" s="47"/>
      <c r="R743" s="47"/>
      <c r="S743" s="47"/>
    </row>
    <row r="744" spans="12:19">
      <c r="L744" s="47"/>
      <c r="M744" s="47"/>
      <c r="N744" s="47"/>
      <c r="O744" s="47"/>
      <c r="P744" s="47"/>
      <c r="Q744" s="47"/>
      <c r="R744" s="47"/>
      <c r="S744" s="47"/>
    </row>
    <row r="745" spans="12:19">
      <c r="L745" s="47"/>
      <c r="M745" s="47"/>
      <c r="N745" s="47"/>
      <c r="O745" s="47"/>
      <c r="P745" s="47"/>
      <c r="Q745" s="47"/>
      <c r="R745" s="47"/>
      <c r="S745" s="47"/>
    </row>
    <row r="746" spans="12:19">
      <c r="L746" s="47"/>
      <c r="M746" s="47"/>
      <c r="N746" s="47"/>
      <c r="O746" s="47"/>
      <c r="P746" s="47"/>
      <c r="Q746" s="47"/>
      <c r="R746" s="47"/>
      <c r="S746" s="47"/>
    </row>
    <row r="747" spans="12:19">
      <c r="L747" s="47"/>
      <c r="M747" s="47"/>
      <c r="N747" s="47"/>
      <c r="O747" s="47"/>
      <c r="P747" s="47"/>
      <c r="Q747" s="47"/>
      <c r="R747" s="47"/>
      <c r="S747" s="47"/>
    </row>
    <row r="748" spans="12:19">
      <c r="L748" s="47"/>
      <c r="M748" s="47"/>
      <c r="N748" s="47"/>
      <c r="O748" s="47"/>
      <c r="P748" s="47"/>
      <c r="Q748" s="47"/>
      <c r="R748" s="47"/>
      <c r="S748" s="47"/>
    </row>
    <row r="749" spans="12:19">
      <c r="L749" s="47"/>
      <c r="M749" s="47"/>
      <c r="N749" s="47"/>
      <c r="O749" s="47"/>
      <c r="P749" s="47"/>
      <c r="Q749" s="47"/>
      <c r="R749" s="47"/>
      <c r="S749" s="47"/>
    </row>
    <row r="750" spans="12:19">
      <c r="L750" s="47"/>
      <c r="M750" s="47"/>
      <c r="N750" s="47"/>
      <c r="O750" s="47"/>
      <c r="P750" s="47"/>
      <c r="Q750" s="47"/>
      <c r="R750" s="47"/>
      <c r="S750" s="47"/>
    </row>
    <row r="751" spans="12:19">
      <c r="L751" s="47"/>
      <c r="M751" s="47"/>
      <c r="N751" s="47"/>
      <c r="O751" s="47"/>
      <c r="P751" s="47"/>
      <c r="Q751" s="47"/>
      <c r="R751" s="47"/>
      <c r="S751" s="47"/>
    </row>
    <row r="752" spans="12:19">
      <c r="L752" s="47"/>
      <c r="M752" s="47"/>
      <c r="N752" s="47"/>
      <c r="O752" s="47"/>
      <c r="P752" s="47"/>
      <c r="Q752" s="47"/>
      <c r="R752" s="47"/>
      <c r="S752" s="47"/>
    </row>
    <row r="753" spans="12:19">
      <c r="L753" s="47"/>
      <c r="M753" s="47"/>
      <c r="N753" s="47"/>
      <c r="O753" s="47"/>
      <c r="P753" s="47"/>
      <c r="Q753" s="47"/>
      <c r="R753" s="47"/>
      <c r="S753" s="47"/>
    </row>
    <row r="754" spans="12:19">
      <c r="L754" s="47"/>
      <c r="M754" s="47"/>
      <c r="N754" s="47"/>
      <c r="O754" s="47"/>
      <c r="P754" s="47"/>
      <c r="Q754" s="47"/>
      <c r="R754" s="47"/>
      <c r="S754" s="47"/>
    </row>
    <row r="755" spans="12:19">
      <c r="L755" s="47"/>
      <c r="M755" s="47"/>
      <c r="N755" s="47"/>
      <c r="O755" s="47"/>
      <c r="P755" s="47"/>
      <c r="Q755" s="47"/>
      <c r="R755" s="47"/>
      <c r="S755" s="47"/>
    </row>
    <row r="756" spans="12:19">
      <c r="L756" s="47"/>
      <c r="M756" s="47"/>
      <c r="N756" s="47"/>
      <c r="O756" s="47"/>
      <c r="P756" s="47"/>
      <c r="Q756" s="47"/>
      <c r="R756" s="47"/>
      <c r="S756" s="47"/>
    </row>
    <row r="757" spans="12:19">
      <c r="L757" s="47"/>
      <c r="M757" s="47"/>
      <c r="N757" s="47"/>
      <c r="O757" s="47"/>
      <c r="P757" s="47"/>
      <c r="Q757" s="47"/>
      <c r="R757" s="47"/>
      <c r="S757" s="47"/>
    </row>
    <row r="758" spans="12:19">
      <c r="L758" s="47"/>
      <c r="M758" s="47"/>
      <c r="N758" s="47"/>
      <c r="O758" s="47"/>
      <c r="P758" s="47"/>
      <c r="Q758" s="47"/>
      <c r="R758" s="47"/>
      <c r="S758" s="47"/>
    </row>
    <row r="759" spans="12:19">
      <c r="L759" s="47"/>
      <c r="M759" s="47"/>
      <c r="N759" s="47"/>
      <c r="O759" s="47"/>
      <c r="P759" s="47"/>
      <c r="Q759" s="47"/>
      <c r="R759" s="47"/>
      <c r="S759" s="47"/>
    </row>
    <row r="760" spans="12:19">
      <c r="L760" s="47"/>
      <c r="M760" s="47"/>
      <c r="N760" s="47"/>
      <c r="O760" s="47"/>
      <c r="P760" s="47"/>
      <c r="Q760" s="47"/>
      <c r="R760" s="47"/>
      <c r="S760" s="47"/>
    </row>
    <row r="761" spans="12:19">
      <c r="L761" s="47"/>
      <c r="M761" s="47"/>
      <c r="N761" s="47"/>
      <c r="O761" s="47"/>
      <c r="P761" s="47"/>
      <c r="Q761" s="47"/>
      <c r="R761" s="47"/>
      <c r="S761" s="47"/>
    </row>
    <row r="762" spans="12:19">
      <c r="L762" s="47"/>
      <c r="M762" s="47"/>
      <c r="N762" s="47"/>
      <c r="O762" s="47"/>
      <c r="P762" s="47"/>
      <c r="Q762" s="47"/>
      <c r="R762" s="47"/>
      <c r="S762" s="47"/>
    </row>
    <row r="763" spans="12:19">
      <c r="L763" s="47"/>
      <c r="M763" s="47"/>
      <c r="N763" s="47"/>
      <c r="O763" s="47"/>
      <c r="P763" s="47"/>
      <c r="Q763" s="47"/>
      <c r="R763" s="47"/>
      <c r="S763" s="47"/>
    </row>
    <row r="764" spans="12:19">
      <c r="L764" s="47"/>
      <c r="M764" s="47"/>
      <c r="N764" s="47"/>
      <c r="O764" s="47"/>
      <c r="P764" s="47"/>
      <c r="Q764" s="47"/>
      <c r="R764" s="47"/>
      <c r="S764" s="47"/>
    </row>
    <row r="765" spans="12:19">
      <c r="L765" s="47"/>
      <c r="M765" s="47"/>
      <c r="N765" s="47"/>
      <c r="O765" s="47"/>
      <c r="P765" s="47"/>
      <c r="Q765" s="47"/>
      <c r="R765" s="47"/>
      <c r="S765" s="47"/>
    </row>
    <row r="766" spans="12:19">
      <c r="L766" s="47"/>
      <c r="M766" s="47"/>
      <c r="N766" s="47"/>
      <c r="O766" s="47"/>
      <c r="P766" s="47"/>
      <c r="Q766" s="47"/>
      <c r="R766" s="47"/>
      <c r="S766" s="47"/>
    </row>
    <row r="767" spans="12:19">
      <c r="L767" s="47"/>
      <c r="M767" s="47"/>
      <c r="N767" s="47"/>
      <c r="O767" s="47"/>
      <c r="P767" s="47"/>
      <c r="Q767" s="47"/>
      <c r="R767" s="47"/>
      <c r="S767" s="47"/>
    </row>
    <row r="768" spans="12:19">
      <c r="L768" s="47"/>
      <c r="M768" s="47"/>
      <c r="N768" s="47"/>
      <c r="O768" s="47"/>
      <c r="P768" s="47"/>
      <c r="Q768" s="47"/>
      <c r="R768" s="47"/>
      <c r="S768" s="47"/>
    </row>
    <row r="769" spans="12:20">
      <c r="L769" s="47"/>
      <c r="M769" s="47"/>
      <c r="N769" s="47"/>
      <c r="O769" s="47"/>
      <c r="P769" s="47"/>
      <c r="Q769" s="47"/>
      <c r="R769" s="47"/>
      <c r="S769" s="47"/>
    </row>
    <row r="770" spans="12:20">
      <c r="L770" s="47"/>
      <c r="M770" s="47"/>
      <c r="N770" s="47"/>
      <c r="O770" s="47"/>
      <c r="P770" s="47"/>
      <c r="Q770" s="47"/>
      <c r="R770" s="47"/>
      <c r="S770" s="47"/>
    </row>
    <row r="771" spans="12:20">
      <c r="L771" s="47"/>
      <c r="M771" s="47"/>
      <c r="N771" s="47"/>
      <c r="O771" s="47"/>
      <c r="P771" s="47"/>
      <c r="Q771" s="47"/>
      <c r="R771" s="47"/>
      <c r="S771" s="47"/>
    </row>
    <row r="772" spans="12:20">
      <c r="L772" s="47"/>
      <c r="M772" s="47"/>
      <c r="N772" s="47"/>
      <c r="O772" s="47"/>
      <c r="P772" s="47"/>
      <c r="Q772" s="47"/>
      <c r="R772" s="47"/>
      <c r="S772" s="47"/>
    </row>
    <row r="773" spans="12:20">
      <c r="L773" s="47"/>
      <c r="M773" s="47"/>
      <c r="N773" s="47"/>
      <c r="O773" s="47"/>
      <c r="P773" s="47"/>
      <c r="Q773" s="47"/>
      <c r="R773" s="47"/>
      <c r="S773" s="47"/>
    </row>
    <row r="774" spans="12:20">
      <c r="L774" s="47"/>
      <c r="M774" s="47"/>
      <c r="N774" s="47"/>
      <c r="O774" s="47"/>
      <c r="P774" s="47"/>
      <c r="Q774" s="47"/>
      <c r="R774" s="47"/>
      <c r="S774" s="47"/>
    </row>
    <row r="775" spans="12:20">
      <c r="L775" s="47"/>
      <c r="M775" s="47"/>
      <c r="N775" s="47"/>
      <c r="O775" s="47"/>
      <c r="P775" s="47"/>
      <c r="Q775" s="47"/>
      <c r="R775" s="47"/>
      <c r="S775" s="47"/>
    </row>
    <row r="776" spans="12:20">
      <c r="L776" s="47"/>
      <c r="M776" s="47"/>
      <c r="N776" s="47"/>
      <c r="O776" s="47"/>
      <c r="P776" s="47"/>
      <c r="Q776" s="47"/>
      <c r="R776" s="47"/>
      <c r="S776" s="47"/>
    </row>
    <row r="777" spans="12:20">
      <c r="L777" s="47"/>
      <c r="M777" s="47"/>
      <c r="N777" s="47"/>
      <c r="O777" s="47"/>
      <c r="P777" s="47"/>
      <c r="Q777" s="47"/>
      <c r="R777" s="47"/>
      <c r="S777" s="47"/>
    </row>
    <row r="778" spans="12:20">
      <c r="L778" s="47"/>
      <c r="M778" s="47"/>
      <c r="N778" s="47"/>
      <c r="O778" s="47"/>
      <c r="P778" s="47"/>
      <c r="Q778" s="47"/>
      <c r="R778" s="47"/>
      <c r="S778" s="47"/>
      <c r="T778" s="47"/>
    </row>
    <row r="862" spans="21:27">
      <c r="U862" s="30"/>
      <c r="V862" s="30"/>
      <c r="W862" s="30"/>
      <c r="X862" s="30"/>
      <c r="Y862" s="30"/>
      <c r="Z862" s="30"/>
      <c r="AA862" s="30"/>
    </row>
    <row r="863" spans="21:27">
      <c r="U863" s="30"/>
      <c r="V863" s="30"/>
      <c r="W863" s="30"/>
      <c r="X863" s="30"/>
      <c r="Y863" s="30"/>
      <c r="Z863" s="30"/>
      <c r="AA863" s="30"/>
    </row>
    <row r="864" spans="21:27">
      <c r="U864" s="30"/>
      <c r="V864" s="30"/>
      <c r="W864" s="30"/>
      <c r="X864" s="30"/>
      <c r="Y864" s="30"/>
      <c r="Z864" s="30"/>
      <c r="AA864" s="30"/>
    </row>
    <row r="865" spans="10:27">
      <c r="U865" s="30"/>
      <c r="V865" s="30"/>
      <c r="W865" s="30"/>
      <c r="X865" s="30"/>
      <c r="Y865" s="30"/>
      <c r="Z865" s="30"/>
      <c r="AA865" s="30"/>
    </row>
    <row r="866" spans="10:27">
      <c r="U866" s="30"/>
      <c r="V866" s="30"/>
      <c r="W866" s="30"/>
      <c r="X866" s="30"/>
      <c r="Y866" s="30"/>
      <c r="Z866" s="30"/>
      <c r="AA866" s="30"/>
    </row>
    <row r="867" spans="10:27">
      <c r="U867" s="30"/>
      <c r="V867" s="30"/>
      <c r="W867" s="30"/>
      <c r="X867" s="30"/>
      <c r="Y867" s="30"/>
      <c r="Z867" s="30"/>
      <c r="AA867" s="30"/>
    </row>
    <row r="868" spans="10:27">
      <c r="U868" s="30"/>
      <c r="V868" s="30"/>
      <c r="W868" s="30"/>
      <c r="X868" s="30"/>
      <c r="Y868" s="30"/>
      <c r="Z868" s="30"/>
      <c r="AA868" s="30"/>
    </row>
    <row r="869" spans="10:27">
      <c r="U869" s="30"/>
      <c r="V869" s="30"/>
      <c r="W869" s="30"/>
      <c r="X869" s="30"/>
      <c r="Y869" s="30"/>
      <c r="Z869" s="30"/>
      <c r="AA869" s="30"/>
    </row>
    <row r="870" spans="10:27">
      <c r="U870" s="30"/>
      <c r="V870" s="30"/>
      <c r="W870" s="30"/>
      <c r="X870" s="30"/>
      <c r="Y870" s="30"/>
      <c r="Z870" s="30"/>
      <c r="AA870" s="30"/>
    </row>
    <row r="871" spans="10:27">
      <c r="J871" s="39"/>
      <c r="U871" s="30"/>
      <c r="V871" s="30"/>
      <c r="W871" s="30"/>
      <c r="X871" s="30"/>
      <c r="Y871" s="30"/>
      <c r="Z871" s="30"/>
      <c r="AA871" s="30"/>
    </row>
    <row r="872" spans="10:27">
      <c r="J872" s="39"/>
      <c r="U872" s="30"/>
      <c r="V872" s="30"/>
      <c r="W872" s="30"/>
      <c r="X872" s="30"/>
      <c r="Y872" s="30"/>
      <c r="Z872" s="30"/>
      <c r="AA872" s="30"/>
    </row>
    <row r="873" spans="10:27">
      <c r="J873" s="39"/>
      <c r="U873" s="30"/>
      <c r="V873" s="30"/>
      <c r="W873" s="30"/>
      <c r="X873" s="30"/>
      <c r="Y873" s="30"/>
      <c r="Z873" s="30"/>
      <c r="AA873" s="30"/>
    </row>
    <row r="874" spans="10:27">
      <c r="J874" s="39"/>
    </row>
    <row r="875" spans="10:27">
      <c r="J875" s="39"/>
    </row>
    <row r="876" spans="10:27">
      <c r="J876" s="39"/>
    </row>
    <row r="877" spans="10:27">
      <c r="J877" s="39"/>
    </row>
    <row r="878" spans="10:27">
      <c r="J878" s="39"/>
    </row>
    <row r="879" spans="10:27">
      <c r="J879" s="39"/>
    </row>
    <row r="880" spans="10:27">
      <c r="J880" s="39"/>
    </row>
    <row r="881" spans="10:28">
      <c r="J881" s="39"/>
    </row>
    <row r="882" spans="10:28">
      <c r="J882" s="39"/>
    </row>
    <row r="883" spans="10:28">
      <c r="J883" s="39"/>
    </row>
    <row r="884" spans="10:28">
      <c r="J884" s="39"/>
    </row>
    <row r="885" spans="10:28">
      <c r="J885" s="39"/>
    </row>
    <row r="886" spans="10:28">
      <c r="J886" s="39"/>
    </row>
    <row r="887" spans="10:28">
      <c r="U887" s="45"/>
      <c r="V887" s="45"/>
      <c r="W887" s="45"/>
      <c r="X887" s="45"/>
      <c r="Y887" s="45"/>
      <c r="Z887" s="45"/>
      <c r="AA887" s="45"/>
      <c r="AB887" s="45"/>
    </row>
    <row r="888" spans="10:28">
      <c r="U888" s="45"/>
      <c r="V888" s="45"/>
      <c r="W888" s="45"/>
      <c r="X888" s="45"/>
      <c r="Y888" s="45"/>
      <c r="Z888" s="45"/>
      <c r="AA888" s="45"/>
      <c r="AB888" s="45"/>
    </row>
    <row r="889" spans="10:28">
      <c r="U889" s="45"/>
      <c r="V889" s="45"/>
      <c r="W889" s="45"/>
      <c r="X889" s="45"/>
      <c r="Y889" s="45"/>
      <c r="Z889" s="45"/>
      <c r="AA889" s="45"/>
      <c r="AB889" s="45"/>
    </row>
    <row r="890" spans="10:28">
      <c r="U890" s="45"/>
      <c r="V890" s="45"/>
      <c r="W890" s="45"/>
      <c r="X890" s="45"/>
      <c r="Y890" s="45"/>
      <c r="Z890" s="45"/>
      <c r="AA890" s="45"/>
      <c r="AB890" s="45"/>
    </row>
    <row r="891" spans="10:28">
      <c r="U891" s="45"/>
      <c r="V891" s="45"/>
      <c r="W891" s="45"/>
      <c r="X891" s="45"/>
      <c r="Y891" s="45"/>
      <c r="Z891" s="45"/>
      <c r="AA891" s="45"/>
      <c r="AB891" s="45"/>
    </row>
    <row r="892" spans="10:28">
      <c r="U892" s="45"/>
      <c r="V892" s="45"/>
      <c r="W892" s="45"/>
      <c r="X892" s="45"/>
      <c r="Y892" s="45"/>
      <c r="Z892" s="45"/>
      <c r="AA892" s="45"/>
      <c r="AB892" s="45"/>
    </row>
    <row r="893" spans="10:28">
      <c r="U893" s="45"/>
      <c r="V893" s="45"/>
      <c r="W893" s="45"/>
      <c r="X893" s="45"/>
      <c r="Y893" s="45"/>
      <c r="Z893" s="45"/>
      <c r="AA893" s="45"/>
      <c r="AB893" s="45"/>
    </row>
    <row r="894" spans="10:28">
      <c r="U894" s="45"/>
      <c r="V894" s="45"/>
      <c r="W894" s="45"/>
      <c r="X894" s="45"/>
      <c r="Y894" s="45"/>
      <c r="Z894" s="45"/>
      <c r="AA894" s="45"/>
      <c r="AB894" s="45"/>
    </row>
    <row r="895" spans="10:28">
      <c r="U895" s="45"/>
      <c r="V895" s="45"/>
      <c r="W895" s="45"/>
      <c r="X895" s="45"/>
      <c r="Y895" s="45"/>
      <c r="Z895" s="45"/>
      <c r="AA895" s="45"/>
      <c r="AB895" s="45"/>
    </row>
    <row r="896" spans="10:28">
      <c r="U896" s="45"/>
      <c r="V896" s="45"/>
      <c r="W896" s="45"/>
      <c r="X896" s="45"/>
      <c r="Y896" s="45"/>
      <c r="Z896" s="45"/>
      <c r="AA896" s="45"/>
      <c r="AB896" s="45"/>
    </row>
    <row r="897" spans="21:28">
      <c r="U897" s="45"/>
      <c r="V897" s="45"/>
      <c r="W897" s="45"/>
      <c r="X897" s="45"/>
      <c r="Y897" s="45"/>
      <c r="Z897" s="45"/>
      <c r="AA897" s="45"/>
      <c r="AB897" s="45"/>
    </row>
    <row r="898" spans="21:28">
      <c r="U898" s="45"/>
      <c r="V898" s="45"/>
      <c r="W898" s="45"/>
      <c r="X898" s="45"/>
      <c r="Y898" s="45"/>
      <c r="Z898" s="45"/>
      <c r="AA898" s="45"/>
      <c r="AB898" s="45"/>
    </row>
    <row r="899" spans="21:28">
      <c r="U899" s="45"/>
      <c r="V899" s="45"/>
      <c r="W899" s="45"/>
      <c r="X899" s="45"/>
      <c r="Y899" s="45"/>
      <c r="Z899" s="45"/>
      <c r="AA899" s="45"/>
      <c r="AB899" s="45"/>
    </row>
    <row r="900" spans="21:28">
      <c r="U900" s="45"/>
      <c r="V900" s="45"/>
      <c r="W900" s="45"/>
      <c r="X900" s="45"/>
      <c r="Y900" s="45"/>
      <c r="Z900" s="45"/>
      <c r="AA900" s="45"/>
      <c r="AB900" s="45"/>
    </row>
    <row r="901" spans="21:28">
      <c r="U901" s="45"/>
      <c r="V901" s="45"/>
      <c r="W901" s="45"/>
      <c r="X901" s="45"/>
      <c r="Y901" s="45"/>
      <c r="Z901" s="45"/>
      <c r="AA901" s="45"/>
      <c r="AB901" s="45"/>
    </row>
    <row r="902" spans="21:28">
      <c r="U902" s="45"/>
      <c r="V902" s="45"/>
      <c r="W902" s="45"/>
      <c r="X902" s="45"/>
      <c r="Y902" s="45"/>
      <c r="Z902" s="45"/>
      <c r="AA902" s="45"/>
      <c r="AB902" s="45"/>
    </row>
    <row r="903" spans="21:28">
      <c r="U903" s="45"/>
      <c r="V903" s="45"/>
      <c r="W903" s="45"/>
      <c r="X903" s="45"/>
      <c r="Y903" s="45"/>
      <c r="Z903" s="45"/>
      <c r="AA903" s="45"/>
      <c r="AB903" s="45"/>
    </row>
    <row r="904" spans="21:28">
      <c r="U904" s="45"/>
      <c r="V904" s="45"/>
      <c r="W904" s="45"/>
      <c r="X904" s="45"/>
      <c r="Y904" s="45"/>
      <c r="Z904" s="45"/>
      <c r="AA904" s="45"/>
      <c r="AB904" s="45"/>
    </row>
    <row r="905" spans="21:28">
      <c r="U905" s="45"/>
      <c r="V905" s="45"/>
      <c r="W905" s="45"/>
      <c r="X905" s="45"/>
      <c r="Y905" s="45"/>
      <c r="Z905" s="45"/>
      <c r="AA905" s="45"/>
      <c r="AB905" s="45"/>
    </row>
    <row r="906" spans="21:28">
      <c r="U906" s="45"/>
      <c r="V906" s="45"/>
      <c r="W906" s="45"/>
      <c r="X906" s="45"/>
      <c r="Y906" s="45"/>
      <c r="Z906" s="45"/>
      <c r="AA906" s="45"/>
      <c r="AB906" s="45"/>
    </row>
    <row r="907" spans="21:28">
      <c r="U907" s="45"/>
      <c r="V907" s="45"/>
      <c r="W907" s="45"/>
      <c r="X907" s="45"/>
      <c r="Y907" s="45"/>
      <c r="Z907" s="45"/>
      <c r="AA907" s="45"/>
      <c r="AB907" s="45"/>
    </row>
    <row r="908" spans="21:28">
      <c r="U908" s="45"/>
      <c r="V908" s="45"/>
      <c r="W908" s="45"/>
      <c r="X908" s="45"/>
      <c r="Y908" s="45"/>
      <c r="Z908" s="45"/>
      <c r="AA908" s="45"/>
      <c r="AB908" s="45"/>
    </row>
    <row r="909" spans="21:28">
      <c r="U909" s="45"/>
      <c r="V909" s="45"/>
      <c r="W909" s="45"/>
      <c r="X909" s="45"/>
      <c r="Y909" s="45"/>
      <c r="Z909" s="45"/>
      <c r="AA909" s="45"/>
      <c r="AB909" s="45"/>
    </row>
    <row r="910" spans="21:28">
      <c r="U910" s="45"/>
      <c r="V910" s="45"/>
      <c r="W910" s="45"/>
      <c r="X910" s="45"/>
      <c r="Y910" s="45"/>
      <c r="Z910" s="45"/>
      <c r="AA910" s="45"/>
      <c r="AB910" s="45"/>
    </row>
    <row r="911" spans="21:28">
      <c r="U911" s="45"/>
      <c r="V911" s="45"/>
      <c r="W911" s="45"/>
      <c r="X911" s="45"/>
      <c r="Y911" s="45"/>
      <c r="Z911" s="45"/>
      <c r="AA911" s="45"/>
      <c r="AB911" s="45"/>
    </row>
    <row r="912" spans="21:28">
      <c r="U912" s="45"/>
      <c r="V912" s="45"/>
      <c r="W912" s="45"/>
      <c r="X912" s="45"/>
      <c r="Y912" s="45"/>
      <c r="Z912" s="45"/>
      <c r="AA912" s="45"/>
      <c r="AB912" s="45"/>
    </row>
    <row r="913" spans="21:28">
      <c r="U913" s="45"/>
      <c r="V913" s="45"/>
      <c r="W913" s="45"/>
      <c r="X913" s="45"/>
      <c r="Y913" s="45"/>
      <c r="Z913" s="45"/>
      <c r="AA913" s="45"/>
      <c r="AB913" s="45"/>
    </row>
    <row r="914" spans="21:28">
      <c r="U914" s="45"/>
      <c r="V914" s="45"/>
      <c r="W914" s="45"/>
      <c r="X914" s="45"/>
      <c r="Y914" s="45"/>
      <c r="Z914" s="45"/>
      <c r="AA914" s="45"/>
      <c r="AB914" s="45"/>
    </row>
    <row r="915" spans="21:28">
      <c r="U915" s="45"/>
      <c r="V915" s="45"/>
      <c r="W915" s="45"/>
      <c r="X915" s="45"/>
      <c r="Y915" s="45"/>
      <c r="Z915" s="45"/>
      <c r="AA915" s="45"/>
      <c r="AB915" s="45"/>
    </row>
    <row r="916" spans="21:28">
      <c r="U916" s="45"/>
      <c r="V916" s="45"/>
      <c r="W916" s="45"/>
      <c r="X916" s="45"/>
      <c r="Y916" s="45"/>
      <c r="Z916" s="45"/>
      <c r="AA916" s="45"/>
      <c r="AB916" s="45"/>
    </row>
    <row r="917" spans="21:28">
      <c r="U917" s="45"/>
      <c r="V917" s="45"/>
      <c r="W917" s="45"/>
      <c r="X917" s="45"/>
      <c r="Y917" s="45"/>
      <c r="Z917" s="45"/>
      <c r="AA917" s="45"/>
      <c r="AB917" s="45"/>
    </row>
    <row r="918" spans="21:28">
      <c r="U918" s="45"/>
      <c r="V918" s="45"/>
      <c r="W918" s="45"/>
      <c r="X918" s="45"/>
      <c r="Y918" s="45"/>
      <c r="Z918" s="45"/>
      <c r="AA918" s="45"/>
      <c r="AB918" s="45"/>
    </row>
    <row r="919" spans="21:28">
      <c r="U919" s="45"/>
      <c r="V919" s="45"/>
      <c r="W919" s="45"/>
      <c r="X919" s="45"/>
      <c r="Y919" s="45"/>
      <c r="Z919" s="45"/>
      <c r="AA919" s="45"/>
      <c r="AB919" s="45"/>
    </row>
    <row r="920" spans="21:28">
      <c r="U920" s="45"/>
      <c r="V920" s="45"/>
      <c r="W920" s="45"/>
      <c r="X920" s="45"/>
      <c r="Y920" s="45"/>
      <c r="Z920" s="45"/>
      <c r="AA920" s="45"/>
      <c r="AB920" s="45"/>
    </row>
    <row r="921" spans="21:28">
      <c r="U921" s="45"/>
      <c r="V921" s="45"/>
      <c r="W921" s="45"/>
      <c r="X921" s="45"/>
      <c r="Y921" s="45"/>
      <c r="Z921" s="45"/>
      <c r="AA921" s="45"/>
      <c r="AB921" s="45"/>
    </row>
    <row r="922" spans="21:28">
      <c r="U922" s="45"/>
      <c r="V922" s="45"/>
      <c r="W922" s="45"/>
      <c r="X922" s="45"/>
      <c r="Y922" s="45"/>
      <c r="Z922" s="45"/>
      <c r="AA922" s="45"/>
      <c r="AB922" s="45"/>
    </row>
    <row r="923" spans="21:28">
      <c r="U923" s="45"/>
      <c r="V923" s="45"/>
      <c r="W923" s="45"/>
      <c r="X923" s="45"/>
      <c r="Y923" s="45"/>
      <c r="Z923" s="45"/>
      <c r="AA923" s="45"/>
      <c r="AB923" s="45"/>
    </row>
    <row r="924" spans="21:28">
      <c r="U924" s="45"/>
      <c r="V924" s="45"/>
      <c r="W924" s="45"/>
      <c r="X924" s="45"/>
      <c r="Y924" s="45"/>
      <c r="Z924" s="45"/>
      <c r="AA924" s="45"/>
      <c r="AB924" s="45"/>
    </row>
    <row r="925" spans="21:28">
      <c r="U925" s="45"/>
      <c r="V925" s="45"/>
      <c r="W925" s="45"/>
      <c r="X925" s="45"/>
      <c r="Y925" s="45"/>
      <c r="Z925" s="45"/>
      <c r="AA925" s="45"/>
      <c r="AB925" s="45"/>
    </row>
    <row r="926" spans="21:28">
      <c r="U926" s="45"/>
      <c r="V926" s="45"/>
      <c r="W926" s="45"/>
      <c r="X926" s="45"/>
      <c r="Y926" s="45"/>
      <c r="Z926" s="45"/>
      <c r="AA926" s="45"/>
      <c r="AB926" s="45"/>
    </row>
    <row r="927" spans="21:28">
      <c r="U927" s="45"/>
      <c r="V927" s="45"/>
      <c r="W927" s="45"/>
      <c r="X927" s="45"/>
      <c r="Y927" s="45"/>
      <c r="Z927" s="45"/>
      <c r="AA927" s="45"/>
      <c r="AB927" s="45"/>
    </row>
    <row r="928" spans="21:28">
      <c r="U928" s="45"/>
      <c r="V928" s="45"/>
      <c r="W928" s="45"/>
      <c r="X928" s="45"/>
      <c r="Y928" s="45"/>
      <c r="Z928" s="45"/>
      <c r="AA928" s="45"/>
      <c r="AB928" s="45"/>
    </row>
    <row r="929" spans="21:28">
      <c r="U929" s="45"/>
      <c r="V929" s="45"/>
      <c r="W929" s="45"/>
      <c r="X929" s="45"/>
      <c r="Y929" s="45"/>
      <c r="Z929" s="45"/>
      <c r="AA929" s="45"/>
      <c r="AB929" s="45"/>
    </row>
    <row r="930" spans="21:28">
      <c r="U930" s="45"/>
      <c r="V930" s="45"/>
      <c r="W930" s="45"/>
      <c r="X930" s="45"/>
      <c r="Y930" s="45"/>
      <c r="Z930" s="45"/>
      <c r="AA930" s="45"/>
      <c r="AB930" s="45"/>
    </row>
    <row r="931" spans="21:28">
      <c r="U931" s="45"/>
      <c r="V931" s="45"/>
      <c r="W931" s="45"/>
      <c r="X931" s="45"/>
      <c r="Y931" s="45"/>
      <c r="Z931" s="45"/>
      <c r="AA931" s="45"/>
      <c r="AB931" s="45"/>
    </row>
    <row r="932" spans="21:28">
      <c r="U932" s="45"/>
      <c r="V932" s="45"/>
      <c r="W932" s="45"/>
      <c r="X932" s="45"/>
      <c r="Y932" s="45"/>
      <c r="Z932" s="45"/>
      <c r="AA932" s="45"/>
      <c r="AB932" s="45"/>
    </row>
    <row r="933" spans="21:28">
      <c r="U933" s="45"/>
      <c r="V933" s="45"/>
      <c r="W933" s="45"/>
      <c r="X933" s="45"/>
      <c r="Y933" s="45"/>
      <c r="Z933" s="45"/>
      <c r="AA933" s="45"/>
      <c r="AB933" s="45"/>
    </row>
    <row r="934" spans="21:28">
      <c r="U934" s="45"/>
      <c r="V934" s="45"/>
      <c r="W934" s="45"/>
      <c r="X934" s="45"/>
      <c r="Y934" s="45"/>
      <c r="Z934" s="45"/>
      <c r="AA934" s="45"/>
      <c r="AB934" s="45"/>
    </row>
    <row r="935" spans="21:28">
      <c r="U935" s="45"/>
      <c r="V935" s="45"/>
      <c r="W935" s="45"/>
      <c r="X935" s="45"/>
      <c r="Y935" s="45"/>
      <c r="Z935" s="45"/>
      <c r="AA935" s="45"/>
      <c r="AB935" s="45"/>
    </row>
    <row r="936" spans="21:28">
      <c r="U936" s="45"/>
      <c r="V936" s="45"/>
      <c r="W936" s="45"/>
      <c r="X936" s="45"/>
      <c r="Y936" s="45"/>
      <c r="Z936" s="45"/>
      <c r="AA936" s="45"/>
      <c r="AB936" s="45"/>
    </row>
    <row r="937" spans="21:28">
      <c r="U937" s="45"/>
      <c r="V937" s="45"/>
      <c r="W937" s="45"/>
      <c r="X937" s="45"/>
      <c r="Y937" s="45"/>
      <c r="Z937" s="45"/>
      <c r="AA937" s="45"/>
      <c r="AB937" s="45"/>
    </row>
    <row r="938" spans="21:28">
      <c r="U938" s="45"/>
      <c r="V938" s="45"/>
      <c r="W938" s="45"/>
      <c r="X938" s="45"/>
      <c r="Y938" s="45"/>
      <c r="Z938" s="45"/>
      <c r="AA938" s="45"/>
      <c r="AB938" s="45"/>
    </row>
    <row r="939" spans="21:28">
      <c r="U939" s="45"/>
      <c r="V939" s="45"/>
      <c r="W939" s="45"/>
      <c r="X939" s="45"/>
      <c r="Y939" s="45"/>
      <c r="Z939" s="45"/>
      <c r="AA939" s="45"/>
      <c r="AB939" s="45"/>
    </row>
    <row r="940" spans="21:28">
      <c r="U940" s="45"/>
      <c r="V940" s="45"/>
      <c r="W940" s="45"/>
      <c r="X940" s="45"/>
      <c r="Y940" s="45"/>
      <c r="Z940" s="45"/>
      <c r="AA940" s="45"/>
      <c r="AB940" s="45"/>
    </row>
    <row r="941" spans="21:28">
      <c r="U941" s="45"/>
      <c r="V941" s="45"/>
      <c r="W941" s="45"/>
      <c r="X941" s="45"/>
      <c r="Y941" s="45"/>
      <c r="Z941" s="45"/>
      <c r="AA941" s="45"/>
      <c r="AB941" s="45"/>
    </row>
    <row r="942" spans="21:28">
      <c r="U942" s="45"/>
      <c r="V942" s="45"/>
      <c r="W942" s="45"/>
      <c r="X942" s="45"/>
      <c r="Y942" s="45"/>
      <c r="Z942" s="45"/>
      <c r="AA942" s="45"/>
      <c r="AB942" s="45"/>
    </row>
    <row r="943" spans="21:28">
      <c r="U943" s="45"/>
      <c r="V943" s="45"/>
      <c r="W943" s="45"/>
      <c r="X943" s="45"/>
      <c r="Y943" s="45"/>
      <c r="Z943" s="45"/>
      <c r="AA943" s="45"/>
      <c r="AB943" s="45"/>
    </row>
    <row r="944" spans="21:28">
      <c r="U944" s="45"/>
      <c r="V944" s="45"/>
      <c r="W944" s="45"/>
      <c r="X944" s="45"/>
      <c r="Y944" s="45"/>
      <c r="Z944" s="45"/>
      <c r="AA944" s="45"/>
      <c r="AB944" s="45"/>
    </row>
    <row r="945" spans="21:28">
      <c r="U945" s="45"/>
      <c r="V945" s="45"/>
      <c r="W945" s="45"/>
      <c r="X945" s="45"/>
      <c r="Y945" s="45"/>
      <c r="Z945" s="45"/>
      <c r="AA945" s="45"/>
      <c r="AB945" s="45"/>
    </row>
    <row r="946" spans="21:28">
      <c r="U946" s="45"/>
      <c r="V946" s="45"/>
      <c r="W946" s="45"/>
      <c r="X946" s="45"/>
      <c r="Y946" s="45"/>
      <c r="Z946" s="45"/>
      <c r="AA946" s="45"/>
      <c r="AB946" s="45"/>
    </row>
    <row r="947" spans="21:28">
      <c r="U947" s="45"/>
      <c r="V947" s="45"/>
      <c r="W947" s="45"/>
      <c r="X947" s="45"/>
      <c r="Y947" s="45"/>
      <c r="Z947" s="45"/>
      <c r="AA947" s="45"/>
      <c r="AB947" s="45"/>
    </row>
    <row r="948" spans="21:28">
      <c r="U948" s="45"/>
      <c r="V948" s="45"/>
      <c r="W948" s="45"/>
      <c r="X948" s="45"/>
      <c r="Y948" s="45"/>
      <c r="Z948" s="45"/>
      <c r="AA948" s="45"/>
      <c r="AB948" s="45"/>
    </row>
    <row r="949" spans="21:28">
      <c r="U949" s="45"/>
      <c r="V949" s="45"/>
      <c r="W949" s="45"/>
      <c r="X949" s="45"/>
      <c r="Y949" s="45"/>
      <c r="Z949" s="45"/>
      <c r="AA949" s="45"/>
      <c r="AB949" s="45"/>
    </row>
    <row r="950" spans="21:28">
      <c r="U950" s="45"/>
      <c r="V950" s="45"/>
      <c r="W950" s="45"/>
      <c r="X950" s="45"/>
      <c r="Y950" s="45"/>
      <c r="Z950" s="45"/>
      <c r="AA950" s="45"/>
      <c r="AB950" s="45"/>
    </row>
    <row r="951" spans="21:28">
      <c r="U951" s="45"/>
      <c r="V951" s="45"/>
      <c r="W951" s="45"/>
      <c r="X951" s="45"/>
      <c r="Y951" s="45"/>
      <c r="Z951" s="45"/>
      <c r="AA951" s="45"/>
      <c r="AB951" s="45"/>
    </row>
    <row r="952" spans="21:28">
      <c r="U952" s="45"/>
      <c r="V952" s="45"/>
      <c r="W952" s="45"/>
      <c r="X952" s="45"/>
      <c r="Y952" s="45"/>
      <c r="Z952" s="45"/>
      <c r="AA952" s="45"/>
      <c r="AB952" s="45"/>
    </row>
    <row r="953" spans="21:28">
      <c r="U953" s="45"/>
    </row>
    <row r="954" spans="21:28">
      <c r="U954" s="45"/>
    </row>
    <row r="955" spans="21:28">
      <c r="U955" s="45"/>
    </row>
    <row r="956" spans="21:28">
      <c r="U956" s="45"/>
    </row>
  </sheetData>
  <mergeCells count="3">
    <mergeCell ref="B2:G2"/>
    <mergeCell ref="L2:Q2"/>
    <mergeCell ref="U136:Z137"/>
  </mergeCells>
  <hyperlinks>
    <hyperlink ref="G1" r:id="rId1" xr:uid="{00000000-0004-0000-0100-000000000000}"/>
    <hyperlink ref="T1" r:id="rId2" xr:uid="{63B6C63D-029F-439E-81B5-15DA2AC305B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zoomScale="80" zoomScaleNormal="80" workbookViewId="0"/>
  </sheetViews>
  <sheetFormatPr defaultColWidth="9.1796875" defaultRowHeight="14.5"/>
  <cols>
    <col min="1" max="1" width="9.1796875" style="31" customWidth="1"/>
    <col min="2"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45931</v>
      </c>
      <c r="O4" s="117">
        <f>EDATE(N4,-1)</f>
        <v>45901</v>
      </c>
      <c r="P4" s="118" t="s">
        <v>37</v>
      </c>
      <c r="Q4" s="117">
        <f>EDATE(N4,-12)</f>
        <v>45566</v>
      </c>
      <c r="R4" s="118" t="s">
        <v>36</v>
      </c>
    </row>
    <row r="5" spans="13:20" ht="18" customHeight="1">
      <c r="M5" s="119" t="s">
        <v>1</v>
      </c>
      <c r="N5" s="120">
        <f>VLOOKUP($N$4,'EU (ex UK) monthly prices'!$B$9:$K$362,2,FALSE)</f>
        <v>5764.18</v>
      </c>
      <c r="O5" s="120">
        <f>VLOOKUP($O$4,'EU (ex UK) monthly prices'!$B$9:$K$362,2,FALSE)</f>
        <v>6378.0249999999996</v>
      </c>
      <c r="P5" s="121">
        <f>(N5-O5)/O5</f>
        <v>-9.6243743165007875E-2</v>
      </c>
      <c r="Q5" s="120">
        <f>VLOOKUP($Q$4,'EU (ex UK) monthly prices'!$B$9:$K$362,2,FALSE)</f>
        <v>7767.82</v>
      </c>
      <c r="R5" s="121">
        <f>(N5-Q5)/Q5</f>
        <v>-0.25794109544247928</v>
      </c>
      <c r="T5" s="33"/>
    </row>
    <row r="6" spans="13:20" ht="18" customHeight="1">
      <c r="M6" s="122" t="s">
        <v>0</v>
      </c>
      <c r="N6" s="123">
        <f>VLOOKUP($N$4,'EU (ex UK) monthly prices'!$B$9:$K$362,3,FALSE)</f>
        <v>2188.1800000000003</v>
      </c>
      <c r="O6" s="123">
        <f>VLOOKUP($O$4,'EU (ex UK) monthly prices'!$B$9:$K$362,3,FALSE)</f>
        <v>2307.5250000000001</v>
      </c>
      <c r="P6" s="124">
        <f>(N6-O6)/O6</f>
        <v>-5.1719916360602719E-2</v>
      </c>
      <c r="Q6" s="123">
        <f>VLOOKUP($Q$4,'EU (ex UK) monthly prices'!$B$9:$K$362,3,FALSE)</f>
        <v>2503</v>
      </c>
      <c r="R6" s="124">
        <f>(N6-Q6)/Q6</f>
        <v>-0.1257770675189771</v>
      </c>
      <c r="T6" s="34"/>
    </row>
    <row r="7" spans="13:20" ht="18" customHeight="1">
      <c r="M7" s="119" t="s">
        <v>2</v>
      </c>
      <c r="N7" s="120">
        <f>VLOOKUP($N$4,'EU (ex UK) monthly prices'!$B$9:$K$362,4,FALSE)</f>
        <v>3633.28</v>
      </c>
      <c r="O7" s="120">
        <f>VLOOKUP($O$4,'EU (ex UK) monthly prices'!$B$9:$K$362,4,FALSE)</f>
        <v>4052.5749999999998</v>
      </c>
      <c r="P7" s="121">
        <f>(N7-O7)/O7</f>
        <v>-0.10346384706020237</v>
      </c>
      <c r="Q7" s="120">
        <f>VLOOKUP($Q$4,'EU (ex UK) monthly prices'!$B$9:$K$362,4,FALSE)</f>
        <v>4161.38</v>
      </c>
      <c r="R7" s="121">
        <f>(N7-Q7)/Q7</f>
        <v>-0.12690501708567828</v>
      </c>
      <c r="T7" s="34"/>
    </row>
    <row r="8" spans="13:20" ht="18" customHeight="1">
      <c r="M8" s="122" t="s">
        <v>4</v>
      </c>
      <c r="N8" s="123">
        <f>VLOOKUP($N$4,'EU (ex UK) monthly prices'!$B$9:$K$362,9,FALSE)</f>
        <v>1006.7</v>
      </c>
      <c r="O8" s="123">
        <f>VLOOKUP($O$4,'EU (ex UK) monthly prices'!$B$9:$K$362,9,FALSE)</f>
        <v>972.57500000000005</v>
      </c>
      <c r="P8" s="124">
        <f>(N8-O8)/O8</f>
        <v>3.5087268334061637E-2</v>
      </c>
      <c r="Q8" s="123">
        <f>VLOOKUP($Q$4,'EU (ex UK) monthly prices'!$B$9:$K$362,9,FALSE)</f>
        <v>911.1400000000001</v>
      </c>
      <c r="R8" s="124">
        <f>(N8-Q8)/Q8</f>
        <v>0.10487960137849281</v>
      </c>
      <c r="T8" s="34"/>
    </row>
    <row r="9" spans="13:20" ht="18" customHeight="1">
      <c r="M9" s="119" t="s">
        <v>13</v>
      </c>
      <c r="N9" s="120">
        <f>VLOOKUP($N$4,'EU (ex UK) monthly prices'!$B$9:$K$362,10,FALSE)</f>
        <v>4989.2700000000004</v>
      </c>
      <c r="O9" s="120">
        <f>VLOOKUP($O$4,'EU (ex UK) monthly prices'!$B$9:$K$362,10,FALSE)</f>
        <v>5097.8999999999996</v>
      </c>
      <c r="P9" s="121">
        <f>(N9-O9)/O9</f>
        <v>-2.1308774201141491E-2</v>
      </c>
      <c r="Q9" s="120">
        <f>VLOOKUP($Q$4,'EU (ex UK) monthly prices'!$B$9:$K$362,10,FALSE)</f>
        <v>4914.8599999999997</v>
      </c>
      <c r="R9" s="121">
        <f>(N9-Q9)/Q9</f>
        <v>1.5139800523311096E-2</v>
      </c>
      <c r="T9" s="34"/>
    </row>
    <row r="10" spans="13:20">
      <c r="M10" s="146" t="s">
        <v>40</v>
      </c>
      <c r="N10" s="146"/>
      <c r="O10" s="146"/>
      <c r="P10" s="146"/>
      <c r="Q10" s="146"/>
      <c r="R10" s="146"/>
      <c r="T10" s="34"/>
    </row>
    <row r="11" spans="13:20" ht="14.5" customHeight="1">
      <c r="M11" s="146" t="s">
        <v>38</v>
      </c>
      <c r="N11" s="146"/>
      <c r="O11" s="146"/>
      <c r="P11" s="146"/>
      <c r="Q11" s="146"/>
      <c r="R11" s="146"/>
      <c r="T11" s="34"/>
    </row>
    <row r="12" spans="13:20" ht="15.75" customHeight="1">
      <c r="M12" s="147"/>
      <c r="N12" s="147"/>
      <c r="O12" s="147"/>
      <c r="P12" s="147"/>
      <c r="Q12" s="147"/>
      <c r="R12" s="147"/>
      <c r="T12" s="35"/>
    </row>
    <row r="13" spans="13:20">
      <c r="M13" s="147"/>
      <c r="N13" s="147"/>
      <c r="O13" s="147"/>
      <c r="P13" s="147"/>
      <c r="Q13" s="147"/>
      <c r="R13" s="147"/>
    </row>
    <row r="16" spans="13:20">
      <c r="M16" s="46"/>
    </row>
    <row r="17" spans="8:17">
      <c r="M17" s="46"/>
      <c r="N17" s="44"/>
    </row>
    <row r="18" spans="8:17">
      <c r="M18" s="46"/>
    </row>
    <row r="19" spans="8:17">
      <c r="M19" s="46"/>
      <c r="Q19" s="134"/>
    </row>
    <row r="20" spans="8:17">
      <c r="M20" s="46"/>
    </row>
    <row r="27" spans="8:17">
      <c r="H27" s="114"/>
    </row>
  </sheetData>
  <mergeCells count="3">
    <mergeCell ref="M10:R10"/>
    <mergeCell ref="M11:R11"/>
    <mergeCell ref="M12:R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topLeftCell="A220" workbookViewId="0"/>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42" t="s">
        <v>22</v>
      </c>
      <c r="C8" s="143" t="s">
        <v>7</v>
      </c>
      <c r="D8" s="143"/>
      <c r="E8" s="143"/>
      <c r="F8" s="143"/>
      <c r="G8" s="143"/>
      <c r="H8" s="143"/>
      <c r="I8" s="143"/>
      <c r="J8" s="143"/>
      <c r="K8" s="143"/>
    </row>
    <row r="9" spans="1:13">
      <c r="B9" s="142"/>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48" t="s">
        <v>49</v>
      </c>
      <c r="C238" s="148"/>
      <c r="D238" s="148"/>
      <c r="E238" s="148"/>
      <c r="F238" s="148"/>
      <c r="G238" s="148"/>
      <c r="H238" s="148"/>
      <c r="I238" s="148"/>
      <c r="J238" s="148"/>
      <c r="K238" s="148"/>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workbookViewId="0"/>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49" t="s">
        <v>40</v>
      </c>
      <c r="N10" s="149"/>
      <c r="O10" s="149"/>
      <c r="P10" s="149"/>
      <c r="Q10" s="149"/>
      <c r="R10" s="149"/>
      <c r="T10" s="34"/>
    </row>
    <row r="11" spans="13:20" ht="15.5">
      <c r="M11" s="149" t="s">
        <v>38</v>
      </c>
      <c r="N11" s="149"/>
      <c r="O11" s="149"/>
      <c r="P11" s="149"/>
      <c r="Q11" s="149"/>
      <c r="R11" s="149"/>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topLeftCell="A5" workbookViewId="0">
      <selection activeCell="A5" sqref="A5"/>
    </sheetView>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50" t="s">
        <v>50</v>
      </c>
      <c r="B4" s="150"/>
      <c r="C4" s="150"/>
      <c r="D4" s="150"/>
      <c r="E4" s="150"/>
      <c r="F4" s="150"/>
      <c r="G4" s="150"/>
      <c r="H4" s="150"/>
      <c r="I4" s="150"/>
      <c r="J4" s="150"/>
      <c r="K4" s="150"/>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52" t="s">
        <v>24</v>
      </c>
      <c r="B9" s="152"/>
      <c r="C9" s="152"/>
      <c r="D9" s="152"/>
      <c r="E9" s="152"/>
      <c r="F9" s="152"/>
      <c r="G9" s="152"/>
      <c r="H9" s="152"/>
      <c r="I9" s="152"/>
      <c r="J9" s="152"/>
      <c r="K9" s="152"/>
    </row>
    <row r="10" spans="1:11" ht="14.15" customHeight="1">
      <c r="A10" s="152"/>
      <c r="B10" s="152"/>
      <c r="C10" s="152"/>
      <c r="D10" s="152"/>
      <c r="E10" s="152"/>
      <c r="F10" s="152"/>
      <c r="G10" s="152"/>
      <c r="H10" s="152"/>
      <c r="I10" s="152"/>
      <c r="J10" s="152"/>
      <c r="K10" s="152"/>
    </row>
    <row r="11" spans="1:11">
      <c r="A11" s="152"/>
      <c r="B11" s="152"/>
      <c r="C11" s="152"/>
      <c r="D11" s="152"/>
      <c r="E11" s="152"/>
      <c r="F11" s="152"/>
      <c r="G11" s="152"/>
      <c r="H11" s="152"/>
      <c r="I11" s="152"/>
      <c r="J11" s="152"/>
      <c r="K11" s="152"/>
    </row>
    <row r="12" spans="1:11">
      <c r="A12" s="152"/>
      <c r="B12" s="152"/>
      <c r="C12" s="152"/>
      <c r="D12" s="152"/>
      <c r="E12" s="152"/>
      <c r="F12" s="152"/>
      <c r="G12" s="152"/>
      <c r="H12" s="152"/>
      <c r="I12" s="152"/>
      <c r="J12" s="152"/>
      <c r="K12" s="152"/>
    </row>
    <row r="13" spans="1:11" ht="15" customHeight="1">
      <c r="A13" s="152"/>
      <c r="B13" s="152"/>
      <c r="C13" s="152"/>
      <c r="D13" s="152"/>
      <c r="E13" s="152"/>
      <c r="F13" s="152"/>
      <c r="G13" s="152"/>
      <c r="H13" s="152"/>
      <c r="I13" s="152"/>
      <c r="J13" s="152"/>
      <c r="K13" s="152"/>
    </row>
    <row r="14" spans="1:11">
      <c r="A14" s="153" t="s">
        <v>80</v>
      </c>
      <c r="B14" s="153"/>
      <c r="C14" s="153"/>
      <c r="D14" s="153"/>
      <c r="E14" s="153"/>
      <c r="F14" s="153"/>
      <c r="G14" s="153"/>
      <c r="H14" s="153"/>
      <c r="I14" s="153"/>
      <c r="J14" s="153"/>
      <c r="K14" s="153"/>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54" t="s">
        <v>42</v>
      </c>
      <c r="B18" s="152" t="s">
        <v>26</v>
      </c>
      <c r="C18" s="155"/>
      <c r="D18" s="155"/>
      <c r="E18" s="155"/>
      <c r="F18" s="155"/>
      <c r="G18" s="155"/>
      <c r="H18" s="155"/>
      <c r="I18" s="155"/>
      <c r="J18" s="155"/>
      <c r="K18" s="155"/>
    </row>
    <row r="19" spans="1:11">
      <c r="A19" s="154"/>
      <c r="B19" s="155"/>
      <c r="C19" s="155"/>
      <c r="D19" s="155"/>
      <c r="E19" s="155"/>
      <c r="F19" s="155"/>
      <c r="G19" s="155"/>
      <c r="H19" s="155"/>
      <c r="I19" s="155"/>
      <c r="J19" s="155"/>
      <c r="K19" s="155"/>
    </row>
    <row r="20" spans="1:11">
      <c r="A20" s="82"/>
      <c r="B20" s="155"/>
      <c r="C20" s="155"/>
      <c r="D20" s="155"/>
      <c r="E20" s="155"/>
      <c r="F20" s="155"/>
      <c r="G20" s="155"/>
      <c r="H20" s="155"/>
      <c r="I20" s="155"/>
      <c r="J20" s="155"/>
      <c r="K20" s="155"/>
    </row>
    <row r="21" spans="1:11">
      <c r="B21" s="155"/>
      <c r="C21" s="155"/>
      <c r="D21" s="155"/>
      <c r="E21" s="155"/>
      <c r="F21" s="155"/>
      <c r="G21" s="155"/>
      <c r="H21" s="155"/>
      <c r="I21" s="155"/>
      <c r="J21" s="155"/>
      <c r="K21" s="155"/>
    </row>
    <row r="22" spans="1:11">
      <c r="B22" s="155"/>
      <c r="C22" s="155"/>
      <c r="D22" s="155"/>
      <c r="E22" s="155"/>
      <c r="F22" s="155"/>
      <c r="G22" s="155"/>
      <c r="H22" s="155"/>
      <c r="I22" s="155"/>
      <c r="J22" s="155"/>
      <c r="K22" s="155"/>
    </row>
    <row r="23" spans="1:11">
      <c r="A23" s="83" t="s">
        <v>27</v>
      </c>
      <c r="B23" s="78" t="s">
        <v>28</v>
      </c>
    </row>
    <row r="24" spans="1:11">
      <c r="A24" s="84" t="s">
        <v>29</v>
      </c>
      <c r="B24" s="85" t="s">
        <v>33</v>
      </c>
      <c r="C24" s="85"/>
      <c r="D24" s="85"/>
      <c r="E24" s="85"/>
      <c r="F24" s="85"/>
      <c r="G24" s="85"/>
      <c r="H24" s="85"/>
      <c r="I24" s="85"/>
      <c r="J24" s="85"/>
      <c r="K24" s="85"/>
    </row>
    <row r="25" spans="1:11">
      <c r="A25" s="84" t="s">
        <v>30</v>
      </c>
      <c r="B25" s="151" t="s">
        <v>31</v>
      </c>
      <c r="C25" s="151"/>
      <c r="D25" s="151"/>
      <c r="E25" s="151"/>
      <c r="F25" s="151"/>
      <c r="G25" s="151"/>
      <c r="H25" s="151"/>
      <c r="I25" s="151"/>
      <c r="J25" s="151"/>
      <c r="K25" s="151"/>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44" t="s">
        <v>6</v>
      </c>
      <c r="D2" s="144"/>
      <c r="E2" s="144"/>
      <c r="F2" s="144"/>
      <c r="G2" s="144"/>
      <c r="H2" s="144"/>
      <c r="L2" s="1" t="s">
        <v>11</v>
      </c>
      <c r="M2" s="144" t="s">
        <v>7</v>
      </c>
      <c r="N2" s="144"/>
      <c r="O2" s="144"/>
      <c r="P2" s="144"/>
      <c r="Q2" s="144"/>
      <c r="R2" s="144"/>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45" t="s">
        <v>16</v>
      </c>
      <c r="W136" s="145"/>
      <c r="X136" s="145"/>
      <c r="Y136" s="145"/>
      <c r="Z136" s="145"/>
      <c r="AA136" s="145"/>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45"/>
      <c r="W137" s="145"/>
      <c r="X137" s="145"/>
      <c r="Y137" s="145"/>
      <c r="Z137" s="145"/>
      <c r="AA137" s="145"/>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ignoredErrors>
    <ignoredError sqref="M4:T135 N209:T209 N208:T208 M137:T207 N136:T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dcterms:created xsi:type="dcterms:W3CDTF">2014-06-19T08:57:10Z</dcterms:created>
  <dcterms:modified xsi:type="dcterms:W3CDTF">2025-11-20T10:05:53Z</dcterms:modified>
</cp:coreProperties>
</file>